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AGOSTO\"/>
    </mc:Choice>
  </mc:AlternateContent>
  <bookViews>
    <workbookView xWindow="0" yWindow="0" windowWidth="28800" windowHeight="12000" firstSheet="1" activeTab="7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6" l="1"/>
  <c r="L12" i="46" s="1"/>
  <c r="H13" i="46"/>
  <c r="H14" i="46"/>
  <c r="H15" i="46"/>
  <c r="H17" i="46"/>
  <c r="H18" i="46"/>
  <c r="L18" i="46" s="1"/>
  <c r="H19" i="46"/>
  <c r="L19" i="46" s="1"/>
  <c r="H20" i="46"/>
  <c r="H22" i="46"/>
  <c r="H24" i="46"/>
  <c r="I24" i="46" s="1"/>
  <c r="H25" i="46"/>
  <c r="H26" i="46"/>
  <c r="K27" i="46"/>
  <c r="I26" i="46"/>
  <c r="F26" i="46"/>
  <c r="E26" i="46"/>
  <c r="L25" i="46"/>
  <c r="F25" i="46"/>
  <c r="J25" i="46" s="1"/>
  <c r="F24" i="46"/>
  <c r="K23" i="46"/>
  <c r="G23" i="46"/>
  <c r="H23" i="46" s="1"/>
  <c r="E23" i="46"/>
  <c r="D23" i="46"/>
  <c r="C23" i="46"/>
  <c r="F23" i="46" s="1"/>
  <c r="E22" i="46"/>
  <c r="F22" i="46" s="1"/>
  <c r="G21" i="46"/>
  <c r="H21" i="46" s="1"/>
  <c r="F21" i="46"/>
  <c r="E21" i="46"/>
  <c r="C21" i="46"/>
  <c r="L20" i="46"/>
  <c r="E20" i="46"/>
  <c r="F20" i="46" s="1"/>
  <c r="K19" i="46"/>
  <c r="E19" i="46"/>
  <c r="C19" i="46"/>
  <c r="F19" i="46" s="1"/>
  <c r="E18" i="46"/>
  <c r="E16" i="46" s="1"/>
  <c r="E10" i="46" s="1"/>
  <c r="E9" i="46" s="1"/>
  <c r="L17" i="46"/>
  <c r="E17" i="46"/>
  <c r="F17" i="46" s="1"/>
  <c r="K16" i="46"/>
  <c r="G16" i="46"/>
  <c r="H16" i="46" s="1"/>
  <c r="D16" i="46"/>
  <c r="D27" i="46" s="1"/>
  <c r="L15" i="46"/>
  <c r="E15" i="46"/>
  <c r="F15" i="46" s="1"/>
  <c r="I14" i="46"/>
  <c r="F14" i="46"/>
  <c r="J14" i="46" s="1"/>
  <c r="E14" i="46"/>
  <c r="E13" i="46"/>
  <c r="F13" i="46" s="1"/>
  <c r="E12" i="46"/>
  <c r="F12" i="46" s="1"/>
  <c r="G11" i="46"/>
  <c r="H11" i="46" s="1"/>
  <c r="E11" i="46"/>
  <c r="C11" i="46"/>
  <c r="D10" i="46"/>
  <c r="D9" i="46" s="1"/>
  <c r="L8" i="46"/>
  <c r="H8" i="46"/>
  <c r="E8" i="46"/>
  <c r="E27" i="46" s="1"/>
  <c r="L24" i="46" l="1"/>
  <c r="J24" i="46"/>
  <c r="J22" i="46"/>
  <c r="L16" i="46"/>
  <c r="J13" i="46"/>
  <c r="J12" i="46"/>
  <c r="J26" i="46"/>
  <c r="J19" i="46"/>
  <c r="G10" i="46"/>
  <c r="L21" i="46"/>
  <c r="I21" i="46"/>
  <c r="I22" i="46"/>
  <c r="I15" i="46"/>
  <c r="J15" i="46"/>
  <c r="J23" i="46"/>
  <c r="I12" i="46"/>
  <c r="C10" i="46"/>
  <c r="L11" i="46"/>
  <c r="J17" i="46"/>
  <c r="I17" i="46"/>
  <c r="J20" i="46"/>
  <c r="I20" i="46"/>
  <c r="I23" i="46"/>
  <c r="L23" i="46"/>
  <c r="I13" i="46"/>
  <c r="J21" i="46"/>
  <c r="C16" i="46"/>
  <c r="F16" i="46" s="1"/>
  <c r="J16" i="46" s="1"/>
  <c r="L22" i="46"/>
  <c r="F8" i="46"/>
  <c r="I8" i="46" s="1"/>
  <c r="L14" i="46"/>
  <c r="F18" i="46"/>
  <c r="J18" i="46" s="1"/>
  <c r="I19" i="46"/>
  <c r="L26" i="46"/>
  <c r="F11" i="46"/>
  <c r="J11" i="46" s="1"/>
  <c r="L13" i="46"/>
  <c r="H10" i="46" l="1"/>
  <c r="L10" i="46" s="1"/>
  <c r="G9" i="46"/>
  <c r="H9" i="46" s="1"/>
  <c r="I16" i="46"/>
  <c r="F10" i="46"/>
  <c r="C9" i="46"/>
  <c r="J8" i="46"/>
  <c r="I11" i="46"/>
  <c r="G27" i="46" l="1"/>
  <c r="C27" i="46"/>
  <c r="F9" i="46"/>
  <c r="J10" i="46"/>
  <c r="I10" i="46"/>
  <c r="I9" i="46"/>
  <c r="L9" i="46"/>
  <c r="L27" i="46" s="1"/>
  <c r="H27" i="46"/>
  <c r="I27" i="46" l="1"/>
  <c r="J9" i="46"/>
  <c r="F27" i="46"/>
  <c r="J27" i="46" s="1"/>
  <c r="H11" i="45" l="1"/>
  <c r="H10" i="45"/>
  <c r="H9" i="45"/>
  <c r="E8" i="45"/>
  <c r="E19" i="45"/>
  <c r="H12" i="45" l="1"/>
  <c r="H13" i="45"/>
  <c r="L13" i="45" s="1"/>
  <c r="H14" i="45"/>
  <c r="H15" i="45"/>
  <c r="H17" i="45"/>
  <c r="H18" i="45"/>
  <c r="H19" i="45"/>
  <c r="L19" i="45" s="1"/>
  <c r="H20" i="45"/>
  <c r="H21" i="45"/>
  <c r="H22" i="45"/>
  <c r="H24" i="45"/>
  <c r="L24" i="45" s="1"/>
  <c r="H25" i="45"/>
  <c r="H26" i="45"/>
  <c r="L26" i="45" s="1"/>
  <c r="K27" i="45"/>
  <c r="E26" i="45"/>
  <c r="E23" i="45" s="1"/>
  <c r="L25" i="45"/>
  <c r="F25" i="45"/>
  <c r="J25" i="45" s="1"/>
  <c r="F24" i="45"/>
  <c r="K23" i="45"/>
  <c r="G23" i="45"/>
  <c r="H23" i="45" s="1"/>
  <c r="D23" i="45"/>
  <c r="C23" i="45"/>
  <c r="L22" i="45"/>
  <c r="F22" i="45"/>
  <c r="J22" i="45" s="1"/>
  <c r="E22" i="45"/>
  <c r="G21" i="45"/>
  <c r="E21" i="45"/>
  <c r="F21" i="45" s="1"/>
  <c r="J21" i="45" s="1"/>
  <c r="C21" i="45"/>
  <c r="L20" i="45"/>
  <c r="E20" i="45"/>
  <c r="F20" i="45" s="1"/>
  <c r="J20" i="45" s="1"/>
  <c r="K19" i="45"/>
  <c r="E16" i="45"/>
  <c r="C19" i="45"/>
  <c r="C16" i="45" s="1"/>
  <c r="L18" i="45"/>
  <c r="F18" i="45"/>
  <c r="J18" i="45" s="1"/>
  <c r="E18" i="45"/>
  <c r="L17" i="45"/>
  <c r="E17" i="45"/>
  <c r="F17" i="45" s="1"/>
  <c r="J17" i="45" s="1"/>
  <c r="K16" i="45"/>
  <c r="G16" i="45"/>
  <c r="H16" i="45" s="1"/>
  <c r="D16" i="45"/>
  <c r="D27" i="45" s="1"/>
  <c r="L15" i="45"/>
  <c r="E15" i="45"/>
  <c r="F15" i="45" s="1"/>
  <c r="J15" i="45" s="1"/>
  <c r="L14" i="45"/>
  <c r="E14" i="45"/>
  <c r="F14" i="45" s="1"/>
  <c r="J14" i="45" s="1"/>
  <c r="E13" i="45"/>
  <c r="F13" i="45" s="1"/>
  <c r="L12" i="45"/>
  <c r="E12" i="45"/>
  <c r="F12" i="45" s="1"/>
  <c r="J12" i="45" s="1"/>
  <c r="G11" i="45"/>
  <c r="E11" i="45"/>
  <c r="C11" i="45"/>
  <c r="F11" i="45" s="1"/>
  <c r="L8" i="45"/>
  <c r="H8" i="45"/>
  <c r="F8" i="45"/>
  <c r="I8" i="45" l="1"/>
  <c r="E10" i="45"/>
  <c r="E9" i="45" s="1"/>
  <c r="E27" i="45"/>
  <c r="F16" i="45"/>
  <c r="D10" i="45"/>
  <c r="D9" i="45" s="1"/>
  <c r="J13" i="45"/>
  <c r="G10" i="45"/>
  <c r="J11" i="45"/>
  <c r="L21" i="45"/>
  <c r="I21" i="45"/>
  <c r="I14" i="45"/>
  <c r="J8" i="45"/>
  <c r="I11" i="45"/>
  <c r="I12" i="45"/>
  <c r="F23" i="45"/>
  <c r="J23" i="45" s="1"/>
  <c r="L23" i="45"/>
  <c r="I23" i="45"/>
  <c r="I15" i="45"/>
  <c r="I24" i="45"/>
  <c r="I22" i="45"/>
  <c r="J24" i="45"/>
  <c r="I17" i="45"/>
  <c r="F26" i="45"/>
  <c r="J26" i="45" s="1"/>
  <c r="C10" i="45"/>
  <c r="L11" i="45"/>
  <c r="F19" i="45"/>
  <c r="I20" i="45"/>
  <c r="I13" i="45"/>
  <c r="E10" i="44"/>
  <c r="D10" i="44"/>
  <c r="D9" i="44" s="1"/>
  <c r="F16" i="44"/>
  <c r="F10" i="5"/>
  <c r="F23" i="44"/>
  <c r="F21" i="44"/>
  <c r="F11" i="44"/>
  <c r="D27" i="44"/>
  <c r="E27" i="44"/>
  <c r="G9" i="45" l="1"/>
  <c r="J19" i="45"/>
  <c r="I19" i="45"/>
  <c r="L16" i="45"/>
  <c r="I16" i="45"/>
  <c r="F10" i="45"/>
  <c r="J10" i="45" s="1"/>
  <c r="C9" i="45"/>
  <c r="J16" i="45"/>
  <c r="I26" i="45"/>
  <c r="L10" i="45"/>
  <c r="H11" i="44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G27" i="45" l="1"/>
  <c r="C27" i="45"/>
  <c r="F9" i="45"/>
  <c r="I10" i="45"/>
  <c r="I9" i="45"/>
  <c r="L9" i="45"/>
  <c r="L27" i="45" s="1"/>
  <c r="H27" i="45"/>
  <c r="E9" i="44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J9" i="45" l="1"/>
  <c r="F27" i="45"/>
  <c r="J27" i="45" s="1"/>
  <c r="I16" i="44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I27" i="45" l="1"/>
  <c r="L10" i="44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<sst xmlns="http://schemas.openxmlformats.org/spreadsheetml/2006/main" count="382" uniqueCount="55">
  <si>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</si>
  <si>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</si>
  <si>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</si>
  <si>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</si>
  <si>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</si>
  <si>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</si>
  <si>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</si>
  <si>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</si>
  <si>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</si>
  <si>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</si>
  <si>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</si>
  <si>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</si>
  <si>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</si>
  <si>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</si>
  <si>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</si>
  <si>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</si>
  <si>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</si>
  <si>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</si>
  <si>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</si>
  <si>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</si>
  <si>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</si>
  <si>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</si>
  <si>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</si>
  <si>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</si>
  <si>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</si>
  <si>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</si>
  <si>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</si>
  <si>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</si>
  <si>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</si>
  <si>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</si>
  <si>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</si>
  <si>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</si>
  <si>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</si>
  <si>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</si>
  <si>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</si>
  <si>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</si>
  <si>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</si>
  <si>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</si>
  <si>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</si>
  <si>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</si>
  <si>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</si>
  <si>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</si>
  <si>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</si>
  <si>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</si>
  <si>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</si>
  <si>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</si>
  <si>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</si>
  <si>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</si>
  <si>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</si>
  <si>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</si>
  <si>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</si>
  <si>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</si>
  <si>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</si>
  <si>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</si>
  <si>
    <t>INFORME DE EJECUCIÓN DEL PRESUPUESTO DE INGRESOS PERIODO 201908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</si>
</sst>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6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27" t="s">
        <v>24</v>
      </c>
      <c r="B27" s="128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32" t="s">
        <v>36</v>
      </c>
      <c r="E34" s="132"/>
      <c r="F34" s="132" t="s">
        <v>39</v>
      </c>
      <c r="G34" s="132"/>
      <c r="H34" s="132"/>
      <c r="I34" s="132" t="s">
        <v>44</v>
      </c>
      <c r="J34" s="132"/>
      <c r="K34" s="132"/>
      <c r="L34" s="132"/>
    </row>
    <row r="35" spans="1:12" x14ac:dyDescent="0.25">
      <c r="B35" s="49" t="s">
        <v>49</v>
      </c>
      <c r="D35" s="133" t="s">
        <v>40</v>
      </c>
      <c r="E35" s="133"/>
      <c r="F35" s="133" t="s">
        <v>48</v>
      </c>
      <c r="G35" s="133"/>
      <c r="H35" s="133"/>
      <c r="I35" s="133" t="s">
        <v>46</v>
      </c>
      <c r="J35" s="133"/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42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27" t="s">
        <v>24</v>
      </c>
      <c r="B27" s="128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73" t="s">
        <v>45</v>
      </c>
      <c r="D35" s="133" t="s">
        <v>40</v>
      </c>
      <c r="E35" s="133"/>
      <c r="G35" s="56" t="s">
        <v>32</v>
      </c>
      <c r="H35" s="56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27" t="s">
        <v>24</v>
      </c>
      <c r="B27" s="128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78" t="s">
        <v>45</v>
      </c>
      <c r="D35" s="133" t="s">
        <v>40</v>
      </c>
      <c r="E35" s="133"/>
      <c r="G35" s="135" t="s">
        <v>48</v>
      </c>
      <c r="H35" s="135"/>
      <c r="I35" s="135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50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27" t="s">
        <v>24</v>
      </c>
      <c r="B27" s="128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92" t="s">
        <v>45</v>
      </c>
      <c r="D35" s="133" t="s">
        <v>40</v>
      </c>
      <c r="E35" s="133"/>
      <c r="G35" s="135" t="s">
        <v>48</v>
      </c>
      <c r="H35" s="135"/>
      <c r="I35" s="135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F34" sqref="F3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51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27" t="s">
        <v>24</v>
      </c>
      <c r="B27" s="128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100" t="s">
        <v>45</v>
      </c>
      <c r="D35" s="133" t="s">
        <v>40</v>
      </c>
      <c r="E35" s="133"/>
      <c r="G35" s="135" t="s">
        <v>48</v>
      </c>
      <c r="H35" s="135"/>
      <c r="I35" s="135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zoomScaleNormal="100" zoomScaleSheetLayoutView="100" workbookViewId="0">
      <selection activeCell="B33" sqref="B33:L3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27" t="s">
        <v>24</v>
      </c>
      <c r="B27" s="128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103" t="s">
        <v>45</v>
      </c>
      <c r="D35" s="133" t="s">
        <v>40</v>
      </c>
      <c r="E35" s="133"/>
      <c r="G35" s="135" t="s">
        <v>48</v>
      </c>
      <c r="H35" s="135"/>
      <c r="I35" s="135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B36" sqref="B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53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27" t="s">
        <v>24</v>
      </c>
      <c r="B27" s="128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32" t="s">
        <v>43</v>
      </c>
      <c r="C34" s="132"/>
      <c r="E34" s="132" t="s">
        <v>39</v>
      </c>
      <c r="F34" s="132"/>
      <c r="G34" s="132"/>
      <c r="I34" s="134" t="s">
        <v>44</v>
      </c>
      <c r="J34" s="134"/>
      <c r="K34" s="134"/>
      <c r="L34" s="111"/>
    </row>
    <row r="35" spans="1:12" x14ac:dyDescent="0.25">
      <c r="B35" s="133" t="s">
        <v>45</v>
      </c>
      <c r="C35" s="133"/>
      <c r="E35" s="135" t="s">
        <v>48</v>
      </c>
      <c r="F35" s="135"/>
      <c r="G35" s="135"/>
      <c r="I35" s="133" t="s">
        <v>46</v>
      </c>
      <c r="J35" s="133"/>
      <c r="K35" s="133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I35:K35"/>
    <mergeCell ref="I34:K34"/>
    <mergeCell ref="E35:G35"/>
    <mergeCell ref="E34:G34"/>
    <mergeCell ref="B34:C34"/>
    <mergeCell ref="B35:C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view="pageBreakPreview" topLeftCell="C1" zoomScaleNormal="100" zoomScaleSheetLayoutView="100" workbookViewId="0">
      <selection activeCell="H41" sqref="H4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7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5.75" x14ac:dyDescent="0.25">
      <c r="A2" s="120" t="s">
        <v>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5.75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3" t="s">
        <v>0</v>
      </c>
      <c r="B6" s="124"/>
      <c r="C6" s="125" t="s">
        <v>1</v>
      </c>
      <c r="D6" s="127" t="s">
        <v>2</v>
      </c>
      <c r="E6" s="128"/>
      <c r="F6" s="125" t="s">
        <v>3</v>
      </c>
      <c r="G6" s="127" t="s">
        <v>4</v>
      </c>
      <c r="H6" s="128"/>
      <c r="I6" s="129"/>
      <c r="J6" s="130"/>
      <c r="K6" s="130"/>
      <c r="L6" s="131"/>
    </row>
    <row r="7" spans="1:12" ht="30" x14ac:dyDescent="0.25">
      <c r="A7" s="4" t="s">
        <v>5</v>
      </c>
      <c r="B7" s="4" t="s">
        <v>6</v>
      </c>
      <c r="C7" s="126"/>
      <c r="D7" s="4" t="s">
        <v>7</v>
      </c>
      <c r="E7" s="4" t="s">
        <v>8</v>
      </c>
      <c r="F7" s="126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11880465507</v>
      </c>
      <c r="H9" s="14">
        <f>+G9+'JULIO 2019'!H9</f>
        <v>38902472840</v>
      </c>
      <c r="I9" s="15">
        <f t="shared" si="0"/>
        <v>0.32752926650685993</v>
      </c>
      <c r="J9" s="16">
        <f t="shared" ref="J9:J15" si="1">+F9-H9</f>
        <v>79873089585</v>
      </c>
      <c r="K9" s="43">
        <v>0</v>
      </c>
      <c r="L9" s="14">
        <f t="shared" ref="L9:L26" si="2">+H9</f>
        <v>38902472840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4843918310</v>
      </c>
      <c r="H10" s="14">
        <f>+G10+'JULIO 2019'!H10</f>
        <v>10179839799</v>
      </c>
      <c r="I10" s="15">
        <f t="shared" si="0"/>
        <v>0.11793747863075457</v>
      </c>
      <c r="J10" s="16">
        <f t="shared" si="1"/>
        <v>76135722626</v>
      </c>
      <c r="K10" s="43">
        <v>0</v>
      </c>
      <c r="L10" s="14">
        <f t="shared" si="2"/>
        <v>10179839799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8440571212</v>
      </c>
      <c r="H11" s="14">
        <f>+G11+'JULIO 2019'!H11</f>
        <v>8562954172</v>
      </c>
      <c r="I11" s="22">
        <f t="shared" si="0"/>
        <v>0.103547670927973</v>
      </c>
      <c r="J11" s="16">
        <f t="shared" si="1"/>
        <v>74132813828</v>
      </c>
      <c r="K11" s="43">
        <v>0</v>
      </c>
      <c r="L11" s="14">
        <f t="shared" si="2"/>
        <v>8562954172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4766307362</v>
      </c>
      <c r="H12" s="14">
        <f>+G12+'JULIO 2019'!H12</f>
        <v>4766307362</v>
      </c>
      <c r="I12" s="22">
        <f t="shared" si="0"/>
        <v>5.8064966414153547E-2</v>
      </c>
      <c r="J12" s="41">
        <f t="shared" si="1"/>
        <v>77319460638</v>
      </c>
      <c r="K12" s="39">
        <v>0</v>
      </c>
      <c r="L12" s="40">
        <f t="shared" si="2"/>
        <v>4766307362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3674263850</v>
      </c>
      <c r="H13" s="14">
        <f>+G13+'JULIO 2019'!H13</f>
        <v>3796646810</v>
      </c>
      <c r="I13" s="22">
        <f t="shared" si="0"/>
        <v>6.224011163934426</v>
      </c>
      <c r="J13" s="21">
        <f t="shared" si="1"/>
        <v>-3186646810</v>
      </c>
      <c r="K13" s="13">
        <v>0</v>
      </c>
      <c r="L13" s="17">
        <f t="shared" si="2"/>
        <v>3796646810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+G14+'JULIO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+G15+'JULIO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-3596652902</v>
      </c>
      <c r="H16" s="14">
        <f>+G16+'JULIO 2019'!H16</f>
        <v>1616885627</v>
      </c>
      <c r="I16" s="15">
        <f>+H16/F16</f>
        <v>0.4466788544214082</v>
      </c>
      <c r="J16" s="12">
        <f>+F16-H16</f>
        <v>2002908798</v>
      </c>
      <c r="K16" s="12">
        <f t="shared" si="5"/>
        <v>0</v>
      </c>
      <c r="L16" s="14">
        <f t="shared" si="2"/>
        <v>1616885627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+G17+'JULIO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+G18+'JULIO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-3596652902</v>
      </c>
      <c r="H19" s="14">
        <f>+G19+'JULIO 2019'!H19</f>
        <v>1616885627</v>
      </c>
      <c r="I19" s="67">
        <f>+H19/F19</f>
        <v>0.4466788544214082</v>
      </c>
      <c r="J19" s="66">
        <f t="shared" si="6"/>
        <v>2002908798</v>
      </c>
      <c r="K19" s="66">
        <f t="shared" ref="K19" si="7">+K20</f>
        <v>0</v>
      </c>
      <c r="L19" s="68">
        <f t="shared" si="2"/>
        <v>1616885627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+G20+'JULIO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7000000000</v>
      </c>
      <c r="H21" s="14">
        <f>+G21+'JULIO 2019'!H21</f>
        <v>28000000000</v>
      </c>
      <c r="I21" s="15">
        <f>+H21/F21</f>
        <v>0.87774294670846398</v>
      </c>
      <c r="J21" s="12">
        <f t="shared" si="6"/>
        <v>3900000000</v>
      </c>
      <c r="K21" s="43">
        <v>0</v>
      </c>
      <c r="L21" s="14">
        <f t="shared" si="2"/>
        <v>28000000000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7000000000</v>
      </c>
      <c r="H22" s="14">
        <f>+G22+'JULIO 2019'!H22</f>
        <v>28000000000</v>
      </c>
      <c r="I22" s="22">
        <f>+H22/F22</f>
        <v>0.87774294670846398</v>
      </c>
      <c r="J22" s="19">
        <f t="shared" si="6"/>
        <v>3900000000</v>
      </c>
      <c r="K22" s="13">
        <v>0</v>
      </c>
      <c r="L22" s="17">
        <f t="shared" si="2"/>
        <v>28000000000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36547197</v>
      </c>
      <c r="H23" s="14">
        <f>+G23+'JULIO 2019'!H23</f>
        <v>722633041</v>
      </c>
      <c r="I23" s="15">
        <f>+H23/F23</f>
        <v>1.290416144642857</v>
      </c>
      <c r="J23" s="12">
        <f t="shared" si="6"/>
        <v>-162633041</v>
      </c>
      <c r="K23" s="12">
        <f t="shared" si="8"/>
        <v>0</v>
      </c>
      <c r="L23" s="14">
        <f t="shared" si="2"/>
        <v>722633041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36547197</v>
      </c>
      <c r="H24" s="14">
        <f>+G24+'JULIO 2019'!H24</f>
        <v>447763688</v>
      </c>
      <c r="I24" s="22">
        <f>+H24/F24</f>
        <v>0.97339932173913046</v>
      </c>
      <c r="J24" s="38">
        <f t="shared" si="6"/>
        <v>12236312</v>
      </c>
      <c r="K24" s="39">
        <v>0</v>
      </c>
      <c r="L24" s="40">
        <f t="shared" si="2"/>
        <v>447763688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+G25+'JULIO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0</v>
      </c>
      <c r="H26" s="14">
        <f>+G26+'JULIO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27" t="s">
        <v>24</v>
      </c>
      <c r="B27" s="128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11880465507</v>
      </c>
      <c r="H27" s="27">
        <f>+H8+H9</f>
        <v>65723553688</v>
      </c>
      <c r="I27" s="29">
        <f>+H27/F27</f>
        <v>0.45140844054189833</v>
      </c>
      <c r="J27" s="27">
        <f>+F27-H27</f>
        <v>79873089585</v>
      </c>
      <c r="K27" s="27">
        <f>+K8+K9</f>
        <v>0</v>
      </c>
      <c r="L27" s="27">
        <f>+L8+L9</f>
        <v>65723553688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15" t="s">
        <v>43</v>
      </c>
      <c r="C34" s="54"/>
      <c r="D34" s="132" t="s">
        <v>36</v>
      </c>
      <c r="E34" s="132"/>
      <c r="F34" s="54"/>
      <c r="G34" s="132" t="s">
        <v>39</v>
      </c>
      <c r="H34" s="132"/>
      <c r="I34" s="132"/>
      <c r="J34" s="134" t="s">
        <v>44</v>
      </c>
      <c r="K34" s="134"/>
      <c r="L34" s="134"/>
    </row>
    <row r="35" spans="1:12" x14ac:dyDescent="0.25">
      <c r="B35" s="116" t="s">
        <v>45</v>
      </c>
      <c r="D35" s="133" t="s">
        <v>40</v>
      </c>
      <c r="E35" s="133"/>
      <c r="G35" s="135" t="s">
        <v>48</v>
      </c>
      <c r="H35" s="135"/>
      <c r="I35" s="135"/>
      <c r="J35" s="133" t="s">
        <v>46</v>
      </c>
      <c r="K35" s="133"/>
      <c r="L35" s="133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  <vt:lpstr>AGOSTO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2019-09-05T20:39:15Z</cp:lastPrinted>
  <dcterms:created xsi:type="dcterms:W3CDTF">2016-11-16T13:24:50Z</dcterms:created>
  <dcterms:modified xsi:type="dcterms:W3CDTF">2019-09-06T16:15:29Z</dcterms:modified>
</cp:coreProperties>
</file>