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C:\Users\elozano\Desktop\backup\AUDITORIAS\2026\Plan de mejoramiento Contraloria\Seguimiento Segundo trimestre - Jun\"/>
    </mc:Choice>
  </mc:AlternateContent>
  <xr:revisionPtr revIDLastSave="0" documentId="13_ncr:1_{99736667-2F6E-4589-9647-9B654F1A4263}" xr6:coauthVersionLast="47" xr6:coauthVersionMax="47" xr10:uidLastSave="{00000000-0000-0000-0000-000000000000}"/>
  <bookViews>
    <workbookView xWindow="-110" yWindow="-110" windowWidth="19420" windowHeight="10300" xr2:uid="{8ED512BE-2E42-409B-A60E-E5B70EFE6F84}"/>
  </bookViews>
  <sheets>
    <sheet name="seguim" sheetId="1" r:id="rId1"/>
    <sheet name="Hoja1" sheetId="4" state="hidden" r:id="rId2"/>
    <sheet name="td" sheetId="2" r:id="rId3"/>
    <sheet name="seguim (2)" sheetId="3" state="hidden" r:id="rId4"/>
  </sheets>
  <definedNames>
    <definedName name="_xlnm._FilterDatabase" localSheetId="0" hidden="1">seguim!$A$3:$Z$62</definedName>
    <definedName name="_xlnm._FilterDatabase" localSheetId="3" hidden="1">'seguim (2)'!$A$3:$AM$51</definedName>
  </definedNames>
  <calcPr calcId="191029"/>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4" l="1"/>
  <c r="C8" i="4"/>
  <c r="D8" i="4"/>
  <c r="B9" i="4"/>
  <c r="C9" i="4"/>
  <c r="D9" i="4"/>
  <c r="D10" i="4"/>
  <c r="D11" i="4"/>
  <c r="B12" i="4"/>
  <c r="C12" i="4"/>
  <c r="D12" i="4"/>
  <c r="D13" i="4"/>
  <c r="D14" i="4"/>
  <c r="B15" i="4"/>
  <c r="C15" i="4"/>
  <c r="D15" i="4"/>
  <c r="B16" i="4"/>
  <c r="C16" i="4"/>
  <c r="D16" i="4"/>
  <c r="B17" i="4"/>
  <c r="C17" i="4"/>
  <c r="D17" i="4"/>
  <c r="D18" i="4"/>
  <c r="B19" i="4"/>
  <c r="C19" i="4"/>
  <c r="D19" i="4"/>
  <c r="D20" i="4"/>
  <c r="D21" i="4"/>
  <c r="B22" i="4"/>
  <c r="C22" i="4"/>
  <c r="D22" i="4"/>
  <c r="D23" i="4"/>
  <c r="B24" i="4"/>
  <c r="C24" i="4"/>
  <c r="D24" i="4"/>
  <c r="B25" i="4"/>
  <c r="C25" i="4"/>
  <c r="D25" i="4"/>
  <c r="B26" i="4"/>
  <c r="C26" i="4"/>
  <c r="D26" i="4"/>
  <c r="B27" i="4"/>
  <c r="C27" i="4"/>
  <c r="D27" i="4"/>
  <c r="B28" i="4"/>
  <c r="C28" i="4"/>
  <c r="D28" i="4"/>
  <c r="D29" i="4"/>
  <c r="B30" i="4"/>
  <c r="C30" i="4"/>
  <c r="D30" i="4"/>
  <c r="D31" i="4"/>
  <c r="B32" i="4"/>
  <c r="C32" i="4"/>
  <c r="D32" i="4"/>
  <c r="B33" i="4"/>
  <c r="C33" i="4"/>
  <c r="D33" i="4"/>
  <c r="B34" i="4"/>
  <c r="C34" i="4"/>
  <c r="D34" i="4"/>
  <c r="B35" i="4"/>
  <c r="C35" i="4"/>
  <c r="D35" i="4"/>
  <c r="B36" i="4"/>
  <c r="C36" i="4"/>
  <c r="D36" i="4"/>
  <c r="B37" i="4"/>
  <c r="C37" i="4"/>
  <c r="D37" i="4"/>
  <c r="B38" i="4"/>
  <c r="C38" i="4"/>
  <c r="D38" i="4"/>
  <c r="D39" i="4"/>
  <c r="B40" i="4"/>
  <c r="C40" i="4"/>
  <c r="D40" i="4"/>
  <c r="B41" i="4"/>
  <c r="C41" i="4"/>
  <c r="D41" i="4"/>
  <c r="B42" i="4"/>
  <c r="C42" i="4"/>
  <c r="D42" i="4"/>
  <c r="B43" i="4"/>
  <c r="C43" i="4"/>
  <c r="D43" i="4"/>
  <c r="D44" i="4"/>
  <c r="D45" i="4"/>
  <c r="B46" i="4"/>
  <c r="C46" i="4"/>
  <c r="D46" i="4"/>
  <c r="D47" i="4"/>
  <c r="B48" i="4"/>
  <c r="C48" i="4"/>
  <c r="D48" i="4"/>
  <c r="B49" i="4"/>
  <c r="C49" i="4"/>
  <c r="D49" i="4"/>
  <c r="B50" i="4"/>
  <c r="C50" i="4"/>
  <c r="D50" i="4"/>
  <c r="D51" i="4"/>
  <c r="A43" i="4"/>
  <c r="A44" i="4"/>
  <c r="A45" i="4"/>
  <c r="A46" i="4"/>
  <c r="A47" i="4"/>
  <c r="A48" i="4"/>
  <c r="A49" i="4"/>
  <c r="A50" i="4"/>
  <c r="A51" i="4"/>
  <c r="A39" i="4"/>
  <c r="A40" i="4"/>
  <c r="A41" i="4"/>
  <c r="A42" i="4"/>
  <c r="A37" i="4"/>
  <c r="A38" i="4"/>
  <c r="A33" i="4"/>
  <c r="A34" i="4"/>
  <c r="A35" i="4"/>
  <c r="A36" i="4"/>
  <c r="A31" i="4"/>
  <c r="A32" i="4"/>
  <c r="A29" i="4"/>
  <c r="A30" i="4"/>
  <c r="A9" i="4"/>
  <c r="A10" i="4"/>
  <c r="A11" i="4"/>
  <c r="A12" i="4"/>
  <c r="A13" i="4"/>
  <c r="A14" i="4"/>
  <c r="A15" i="4"/>
  <c r="A16" i="4"/>
  <c r="A17" i="4"/>
  <c r="A18" i="4"/>
  <c r="A19" i="4"/>
  <c r="A20" i="4"/>
  <c r="A21" i="4"/>
  <c r="A22" i="4"/>
  <c r="A23" i="4"/>
  <c r="A24" i="4"/>
  <c r="A25" i="4"/>
  <c r="A26" i="4"/>
  <c r="A27" i="4"/>
  <c r="A28" i="4"/>
  <c r="A8" i="4"/>
  <c r="D2" i="4"/>
  <c r="D3" i="4"/>
  <c r="D4" i="4"/>
  <c r="D5" i="4"/>
  <c r="B2" i="4"/>
  <c r="C2" i="4"/>
  <c r="B3" i="4"/>
  <c r="C3" i="4"/>
  <c r="B4" i="4"/>
  <c r="C4" i="4"/>
  <c r="B5" i="4"/>
  <c r="C5" i="4"/>
  <c r="A3" i="4"/>
  <c r="A4" i="4"/>
  <c r="A5" i="4"/>
  <c r="A2" i="4"/>
  <c r="H29" i="2"/>
  <c r="H34" i="2"/>
  <c r="H33" i="2"/>
  <c r="H32" i="2"/>
  <c r="H31" i="2"/>
  <c r="H30" i="2"/>
  <c r="H28" i="2"/>
  <c r="H27" i="2"/>
  <c r="H26" i="2"/>
  <c r="H25" i="2"/>
  <c r="H24" i="2"/>
  <c r="H23" i="2"/>
  <c r="H22" i="2"/>
  <c r="H21" i="2"/>
  <c r="H20" i="2"/>
  <c r="H19" i="2"/>
  <c r="H18" i="2"/>
  <c r="H17" i="2"/>
  <c r="H16" i="2"/>
  <c r="H15" i="2"/>
  <c r="H14" i="2"/>
  <c r="H13" i="2"/>
  <c r="H12" i="2"/>
  <c r="H11" i="2"/>
  <c r="H10" i="2"/>
  <c r="H9" i="2"/>
  <c r="H8" i="2"/>
  <c r="H7" i="2"/>
  <c r="H6" i="2"/>
  <c r="H5" i="2"/>
  <c r="H4" i="2"/>
  <c r="H3" i="2"/>
  <c r="F37" i="2" l="1"/>
  <c r="E37" i="2"/>
  <c r="D37" i="2"/>
  <c r="G37" i="2" l="1"/>
</calcChain>
</file>

<file path=xl/sharedStrings.xml><?xml version="1.0" encoding="utf-8"?>
<sst xmlns="http://schemas.openxmlformats.org/spreadsheetml/2006/main" count="1520" uniqueCount="555">
  <si>
    <t>PLAN DE MEJORAMIENTO</t>
  </si>
  <si>
    <t>No</t>
  </si>
  <si>
    <t>CÓDIGO DE LA ENTIDAD</t>
  </si>
  <si>
    <t>VIGENCIA PAD AUDITORIA o VISITA</t>
  </si>
  <si>
    <t>CODIGO AUDITORIA SEGÚN PAD DE LA VIGENCIA</t>
  </si>
  <si>
    <t>No. HALLAZGO o Numeral del Informe de la Auditoría o Visita</t>
  </si>
  <si>
    <t>CÓDIGO ACCIÓN</t>
  </si>
  <si>
    <t>HALLAZGO</t>
  </si>
  <si>
    <t>CAUSA DEL HALLAZGO</t>
  </si>
  <si>
    <t>DESCRIPCIÓN ACCION</t>
  </si>
  <si>
    <t>NOMBRE DEL INDICADOR</t>
  </si>
  <si>
    <t>VARIABLES DEL INDICADOR</t>
  </si>
  <si>
    <t>FECHA DE INICIO</t>
  </si>
  <si>
    <t>FECHA DE TERMINACIÓN</t>
  </si>
  <si>
    <t>AREA RESPONSABLE</t>
  </si>
  <si>
    <t>Sin reporte de avance</t>
  </si>
  <si>
    <t>EN PROCESO
EN TERMINOS</t>
  </si>
  <si>
    <t>CUMPLIDA</t>
  </si>
  <si>
    <t>Cuenta de CÓDIGO ACCIÓN</t>
  </si>
  <si>
    <t>Total general</t>
  </si>
  <si>
    <t>Acciones</t>
  </si>
  <si>
    <t>Hallazgos</t>
  </si>
  <si>
    <t>3.2.4.1</t>
  </si>
  <si>
    <t>META</t>
  </si>
  <si>
    <t>Compartido</t>
  </si>
  <si>
    <t>Oficina de Control Interno</t>
  </si>
  <si>
    <t>ANÁLISIS SEGUIMIENTO OCI - Marzo 31 de 2024</t>
  </si>
  <si>
    <t>CUMPLIMIENTO a marzo 31 de 2024</t>
  </si>
  <si>
    <t>ESTADO a marzo 31 de 2024</t>
  </si>
  <si>
    <t>ANÁLISIS SEGUIMIENTO OCI - Junio 30 de 2024</t>
  </si>
  <si>
    <t>CUMPLIMIENTO a junio 30 de 2024</t>
  </si>
  <si>
    <t>ESTADO a junio 30 de 2024</t>
  </si>
  <si>
    <t>2024 2024</t>
  </si>
  <si>
    <t>Subgerencia de Ejecución de Proyectos</t>
  </si>
  <si>
    <t xml:space="preserve">Dirección de Contratación </t>
  </si>
  <si>
    <t>ANÁLISIS SEGUIMIENTO OCI - Septiembre 30 de 2024</t>
  </si>
  <si>
    <t>CUMPLIMIENTO a septiembre 30 de 2024</t>
  </si>
  <si>
    <t>ESTADO a septiembre 30 de 2024</t>
  </si>
  <si>
    <t>CUMPLIDA INEFECTIVA</t>
  </si>
  <si>
    <t>ANÁLISIS SEGUIMIENTO OCI - Diciembre 31 de 2024</t>
  </si>
  <si>
    <t>CUMPLIMIENTO a diciembre 31 de 2024</t>
  </si>
  <si>
    <t>ESTADO a diciembre 31 de 2024</t>
  </si>
  <si>
    <t>7.1.2.1</t>
  </si>
  <si>
    <t>7.2.2.1</t>
  </si>
  <si>
    <t>7.2.2.3</t>
  </si>
  <si>
    <t xml:space="preserve">Los Drives creados para consulta de la información por parte de la Empresa no fueron consultados de manera inmediata por el ente de control y cuando los consultaron estaban deshabilitados. Dos items del requerimiento fueron entregados de manera posterior a la fecha establecida por el ente de control. </t>
  </si>
  <si>
    <t>Declaración de desierta de procesos precontractuales que se desarrollaron con base en los productos entregados por la Consultoría. Productos utilizados de manera posterior en la ejecución del proyecto.</t>
  </si>
  <si>
    <t>Dispersión de la información asociada al contrato en diferentes plataformas o actores que se involucran dentro de la ejecución del convenio y del contrato.</t>
  </si>
  <si>
    <t>No se incluyó en la propuesta asociada al contrato un cuadro detallado con la descripción de cada uno de los costos reembolsables</t>
  </si>
  <si>
    <t>Presuntas debilidades en el control y seguimiento en la obligación de actualizar las garantías exigidas para la ejecución del contrato.</t>
  </si>
  <si>
    <t>Actualizar y socializar la Guía de Gestión Integral de Proyectos de la Empresa o el documento que corresponda, respecto a los lineamientos generales para estructuración en la definición de esquemas de negocios.</t>
  </si>
  <si>
    <t>Implementar lineamientos y directrices generales definidos para la organización, administración, disposición y acceso a la información relacionada con los convenios y los contratos derivados de estos.</t>
  </si>
  <si>
    <t>Elaborar y socializar Circular unificada señalando los lineamientos generales para los pagos de costos reembolsables.</t>
  </si>
  <si>
    <t>Requerimientos con respuesta completa y oportuna</t>
  </si>
  <si>
    <t>(No. requerimientos con respuesta oportuna y completa / No. requerimientos efectuados)*100</t>
  </si>
  <si>
    <t>Guía de Gestión Integral de Proyectos o el documento que corresponda, actualizado y socializado.</t>
  </si>
  <si>
    <t xml:space="preserve"> 
Guía o Documento actualizado y socializado</t>
  </si>
  <si>
    <t>Convenios y contratos derivados debidamente organizados y almacenados en el repositorio</t>
  </si>
  <si>
    <t>(Número de convenios y contratos derivados debidamente organizados y almacenados en el repositorio/ Número de convenios y contratos vigentes)*100</t>
  </si>
  <si>
    <t>Circular unificada lineamientos costos reembolsables</t>
  </si>
  <si>
    <t>Circular elaborada y socializada</t>
  </si>
  <si>
    <t>Todas las áreas involucradas en la respuesta del requerimiento</t>
  </si>
  <si>
    <t>Dirección Técnica de Estructuración de Proyectos-Subgerencia de Planeamiento y Estructuración-OAP</t>
  </si>
  <si>
    <t xml:space="preserve">
Supervisores de convenios y contratos</t>
  </si>
  <si>
    <t>Subgerencia de Gestión Corporativa - Dirección Financiera</t>
  </si>
  <si>
    <t>Hallazgo administrativo con presunta incidencia disciplinaria por la entrega de información incompleta en desarrollo de la Actuación Especial de Fiscalización No. 64 PAD 2024</t>
  </si>
  <si>
    <t>Hallazgo administrativo con incidencia fiscal por valor de $2.900.000.000 y presunta incidencia disciplinaria por la celebración y pago del contrato 01 de 2019, cuyos productos no fueron utilizado por RENOBO, en la ejecución del proyecto “Bronx Distrito Creativo”</t>
  </si>
  <si>
    <t>Hallazgo administrativo con incidencia fiscal y presunta disciplinaria por el reembolso efectuado al Contratista por la compra de equipos por la suma de $46.817.700</t>
  </si>
  <si>
    <t>Con el fin de reportar gestiones para avanzar en el desarrollo de la presente acción se han realizado dos sesiones con las diferentes áreas que apoyan el ejercicio:
* 19/12/2024 - Se realizó sesión de contexto general de la causa del hallazgo con el fin de establecer propuestas para la hoja de ruta del cumplimiento de la acción. Esta sesión se llevó a cabo con la Oficina Asesora de Planeación y la Dirección Técnica de Estructuración de Proyectos.
*08/01/2025 - Se realizó sesión donde se definió un alcance preliminar para la estructuración de los lineamientos a incluir en la guía de proyectos o el documento que se considere. Se planteó realizar una sesión adicional antes de finalizar el mes de enero para decantar ideas y avanzar en la construcción de los lineamientos. Esta sesión se llevó a cabo con la Oficina Asesora de Planeación, la Subgerencia de Ejecución de Proyectos y la Dirección Técnica de Estructuración de Proyectos.</t>
  </si>
  <si>
    <t>ANÁLISIS SEGUIMIENTO OCI - Marzo 31 de 2025</t>
  </si>
  <si>
    <t>CUMPLIMIENTO a marzo 31 de 2025</t>
  </si>
  <si>
    <t>ESTADO a marzo 31 de 2025</t>
  </si>
  <si>
    <t>Durante el período del informe (01 de enero de 2025 / 31 de marzo de 2025), con el fin de avanzar en el desarrollo de la presente acción se han realizado las siguientes gestiones:
- 14/01/2025: Se realizó una sesión de trabajo en la que se inició la redacción de los lineamientos a seguir en los procesos de contratación para las fases de Prefactibilidad y Factibilidad. Esta sesión contó con la participación de la Subgerencia de Ejecución de Proyectos y la Dirección Técnica de Estructuración de Proyectos, en línea con lo planteado en la sesión anterior del 08/01/2025.
- Se incluyeron, de manera preliminar, en la versión editable de la Guía de Proyectos los lineamientos propuestos y desarrollados hasta el momento.
- 08/04/2025: Se llevó a cabo una sesión informativa para revisar la propuesta de la nueva estructura de la Guía de Proyectos, que actualmente se encuentra en construcción y en revisión por parte de diferentes directivos. Durante la sesión, se analizó cómo se debe incorporar la propuesta de lineamientos, considerando los cambios propuestos en la Guía. Dado estos ajustes, se procederá a modificar la redacción de los lineamientos para asegurar su coherencia y armonía con la nueva estructura.</t>
  </si>
  <si>
    <t xml:space="preserve">Desde la Dirección Financiera se avanza en la verificación de las causas asociadas al hallazgo, identificando las actualizaciones que se requieren en los documentos del proceso en materia de lineamientos para los pagos de costos reembolsables. </t>
  </si>
  <si>
    <t>Verificación previa de la información que será remitida al ente de control, verificando los permisos de acceso y el envío de la información completa conforme a los requerimientos establecidos.</t>
  </si>
  <si>
    <t>ANÁLISIS SEGUIMIENTO OCI - Junio 30 de 2025</t>
  </si>
  <si>
    <t>CUMPLIMIENTO a junio 30 de 2025</t>
  </si>
  <si>
    <t>ESTADO a junio 30 de 2025</t>
  </si>
  <si>
    <t>2025 2025</t>
  </si>
  <si>
    <t>3.1.1.1.1</t>
  </si>
  <si>
    <t>3.2.4.3</t>
  </si>
  <si>
    <t>3.2.4.4</t>
  </si>
  <si>
    <t>3.2.4.5</t>
  </si>
  <si>
    <t>3.2.4.6</t>
  </si>
  <si>
    <t>3.2.4.7</t>
  </si>
  <si>
    <t>3.2.4.8</t>
  </si>
  <si>
    <t>3.2.4.9</t>
  </si>
  <si>
    <t>Falta de claridad sobre los lineamientos, criterios y procedimientos específicos para la correcta elaboración y presentación de la información requerida.</t>
  </si>
  <si>
    <t>La Contraloría considera que RenoBo no está facultado para usar el método residual al determinar el valor del predio cuando se aporta para el desarrollo de proyectos inmobiliarios vis y vip bajo el mecanismo de colaboración empresarial donde convergen recursos del FCO -Villa Javier y no debe recibir del desarrollador seleccionado un valor inferior al valor del avalúo comercial y/o catastral</t>
  </si>
  <si>
    <t>La Contraloría considera que RenoBo no está facultado para usar el método residual al determinar el valor del predio cuando se aporta para el desarrollo de proyectos inmobiliarios vis y vip bajo el mecanismo de colaboración empresarial donde convergen recursos del FCO - Eduardo Umaña y no debe recibir del desarrollador seleccionado un valor inferior al valor del avalúo comercial y/o catastral</t>
  </si>
  <si>
    <t>Presuntas debilidades en la estructuración de estudios de mercado para contratos de interventoría.</t>
  </si>
  <si>
    <t>Presuntas debilidades en el control y seguimiento a la publicación de la totalidad de los documentos contractuales en el SECOP.</t>
  </si>
  <si>
    <t>La Contraloría considera que RenoBo no está facultado para usar el método residual al determinar el valor del predio cuando se aporta para el desarrollo de proyectos inmobiliarios vis y vip bajo el mecanismo de colaboración empresarial donde convergen recursos del FCO - Danubio, en  consecuencia el valor recibido del desarrollador seleccionado fue un valor inferior al valor del avalúo comercial y/o catastral</t>
  </si>
  <si>
    <t>La Contraloría considera que RenoBo no está facultado para usar el método residual al determinar el valor del predio cuando se aporta para el desarrollo de proyectos inmobiliarios vis y vip bajo el mecanismo de colaboración empresarial donde convergen recursos del FCO -Danubio y no debe recibir del desarrollador seleccionado un valor inferior al valor del avalúo comercial y/o catastral</t>
  </si>
  <si>
    <t>Presunta deficiencia en el seguimiento e implementación de las acciones que modifiquen el reglamento de propiedad horizontal para dejar de cancelar los pagos por concepto de administración de los locales comerciales del proyecto "Conjunto Mixto Plaza de la Hoja"</t>
  </si>
  <si>
    <t>Presunta ineficacia en la gestión administrativa para lograr la movilización de los activos del proyecto "La Colmena" que no ha permitido su comercialización</t>
  </si>
  <si>
    <t>Elaborar y socializar un documento de estudio de mercado para contratos de interventoría y publicarlo en el Sistema Integrado de Gestión.</t>
  </si>
  <si>
    <t>Elaborar y socializar un instrumento de seguimiento que permita la verificación de la publicación de los documentos contractuales en la plataforma SECOP.</t>
  </si>
  <si>
    <t>Elaborar y socializar un instrumento de seguimiento a las garantías exigidas y sus aprobaciones para los contratos en ejecución hasta la etapa de liquidación.</t>
  </si>
  <si>
    <t>Realizar seguimiento a las gestiones comerciales y judiciales iniciadas por la Empresa tendientes a la comercialización de los locales y a la modificación del Reglamento de Propiedad horizontal, respectivamente</t>
  </si>
  <si>
    <t xml:space="preserve">Aplicar el lineamiento establecido en la Guía de Gestión Integral de proyectos GI 59, Anexos 5 y 7 o la que haga sus veces (Lineamientos para proyectos cuyo producto inmobiliario incluya la entrega de locales comerciales) </t>
  </si>
  <si>
    <t xml:space="preserve">Gestionar la aplicación de las modalidades de comercialización consideradas en el Manual de Contratación y Gestión de Negocios vigente </t>
  </si>
  <si>
    <t>Guia y/o instructivo elaborado, publicado y socializado</t>
  </si>
  <si>
    <t>1 Documento elaborado, publicado y socializado</t>
  </si>
  <si>
    <t>Solicitud de conceptos</t>
  </si>
  <si>
    <t>5 Conceptos solicitados</t>
  </si>
  <si>
    <t>1 Política contable actualizada y socializada</t>
  </si>
  <si>
    <t>Mesas de trabajo UAECD y actas firmadas</t>
  </si>
  <si>
    <t>2 Mesas de trabajo con actas firmadas</t>
  </si>
  <si>
    <t>Actualización y socialización de la política contable</t>
  </si>
  <si>
    <t>Documento publicado y socializado</t>
  </si>
  <si>
    <t>1 Documento publicado y socializado</t>
  </si>
  <si>
    <t>Instrumento de Seguimiento</t>
  </si>
  <si>
    <t>1 Instrumento de seguimiento elaborado y socializado</t>
  </si>
  <si>
    <t>Evaluación pre y post de la capacitación e Informe semestral sobre publicaciones en Secop</t>
  </si>
  <si>
    <t>1 Capacitación realizada con los resultados de las evaluaciones pre y post</t>
  </si>
  <si>
    <t>Actualización política contable</t>
  </si>
  <si>
    <t>1 Política contable actualizada</t>
  </si>
  <si>
    <t>Mesas de trabajo UAECD</t>
  </si>
  <si>
    <t>2 Mesas de trabajo con acta</t>
  </si>
  <si>
    <t>Informes de seguimiento</t>
  </si>
  <si>
    <t>4 Informes trimestrales con las gestiones adelantados</t>
  </si>
  <si>
    <t>Proyectos de vivivenda con locales comerciales con lineamiento considerado en la estructuración</t>
  </si>
  <si>
    <t>Proyectos con lineamiento considerado/Proyectos que incluyen locales comerciales estructurados</t>
  </si>
  <si>
    <t>Procesos de comercialización gestionados</t>
  </si>
  <si>
    <t>Procesos de comercialización gestionados/Procesos de comercialización aplicables</t>
  </si>
  <si>
    <t>Dirección Financiera</t>
  </si>
  <si>
    <t>Subgerencia de Planeamiento y Estructuración
Oficina Jurídica
Dirección Financiera</t>
  </si>
  <si>
    <t>Dirección Técnica de Estructuración de Proyectos
Dirección Financiera</t>
  </si>
  <si>
    <t>Dirección Técnica de Estructuración de Proyectos
Dirección Técnica de Gestión Predial</t>
  </si>
  <si>
    <t xml:space="preserve">Dirección de Contratación
Subgerencia de Ejecución de Proyectos
Oficina Asesora de Planeación </t>
  </si>
  <si>
    <t>Dirección Técnica Comercial</t>
  </si>
  <si>
    <t>Subgerencia de Planeamiento y Estructuración
Dirección Técnica de Estructuración</t>
  </si>
  <si>
    <t xml:space="preserve">La Dirección de Contratación y la Subgerencia de Ejecución de Proyectos se encuentran en fase de alistamiento para el cumplimiento de la acción. A la fecha de este reporte se están identificando las necesidades técnicas, los actores responsables y las áreas implicadas con el fin de estructurar el documento de estudio de mercado para contratos de interventoría.
</t>
  </si>
  <si>
    <t>Durante el periodo de seguimiento no se reporta avance en la ejecución de esta acción, dado que su inicio está programado para el mes de septiembre. Se continuará con el monitoreo correspondiente para garantizar su desarrollo en los tiempos previstos.</t>
  </si>
  <si>
    <t>Durante el periodo de seguimiento no se ha requerido la aplicación de los lineamientos, en tanto no se han adelantado procesos de estructuración de proyectos de vivienda que demanden su uso. Se continuará con el seguimiento para su aplicación en caso de que se presenten proyectos que así lo requieran.</t>
  </si>
  <si>
    <t>Para el periodo evaluado, y a través de diferentes mesas de trabajo llevadas a cabo en los meses de abril y junio de manera conjunta entre la Dirección Técnica de Estructuración de Proyectos y la Oficina Asesora de Planeación, se avanzó en la definición de los flujos de trabajo a partir de los cuales se documentará el paso a paso o ruta de acción a seguir para la estructuración de los esquemas de negocio, documento que además incorporará los lineamientos que deben ser tenidos en cuenta en los procesos de contratación para las diferentes fases de los proyectos.</t>
  </si>
  <si>
    <t xml:space="preserve">Para tramitar los conceptos Jurídicos ante  (Secretaría Jurídica Distrital), Técnicos (UAECD e IGAC) y Contable (Contaduría General de la Nación y a la SHD) sobre la aplicación del método de valor residual para predios destinados a la generación de vis y vip y determinar el tratamiento contable de los inmuebles que ingresen al patrimonio de la Empresa o en Patrimonios Autónomos, se está recopilando la información relacionada con la normatividad vigente y  de la auditoria de regularidad vigencia 2025 que dieron origen a este hallazgo. </t>
  </si>
  <si>
    <t>Hallazgo Administrativo por inconsistencias en el reporte de la información en la rendición de la cuenta por parte de RENOBO en el aplicativo de SIVICOF</t>
  </si>
  <si>
    <t>Hallazgo administrativo con incidencia fiscal en cuantía de $4.620.133.960 y presunta incidencia disciplinaria por la suscripción de un contrato de colaboración empresarial No. 374 de 2023, mediante el cual se acepta una oferta por un valor inferior al valor del avaluó comercial y catastral del predio Villa Javier</t>
  </si>
  <si>
    <t>Hallazgo administrativo con incidencia fiscal en cuantía de $4.831.776.000 y presunta incidencia disciplinaria por la suscripción de un contrato de colaboración empresarial número 376 de 2023, mediante el cual se acepta una oferta por un valor inferior al valor del avaluó comercial y catastral del predio Eduardo Umaña</t>
  </si>
  <si>
    <t>Hallazgo Administrativo con incidencia fiscal en cuantía de $2.419.734.398 y presunta incidencia disciplinaria por incumplimiento en la ejecución del contrato de interventoría 021 de 2022, respecto a la cantidad de personal de interventoría que debía poner a disposición durante la ejecución del contrato</t>
  </si>
  <si>
    <t>Hallazgo administrativo con presunta incidencia disciplinaria, por falta de control y seguimiento a la publicación de la totalidad de los documentos contractuales en el SECOP</t>
  </si>
  <si>
    <t>Hallazgo administrativo con presunta incidencia disciplinaria, por falta de control y seguimiento en la obligación de actualizar las garantías exigidas para la ejecución del contrato</t>
  </si>
  <si>
    <t>Hallazgo administrativo con incidencia fiscal en cuantía de $1.035.805.803 y presunta incidencia disciplinaria por aceptar una oferta por un valor inferior al valor adquirido por la Empresa de Renovación y Desarrollo Urbano de Bogotá por el inmueble el Danubio</t>
  </si>
  <si>
    <t>Hallazgo Administrativo por la ineficacia en la gestión administrativa para lograr la movilización de los activos del proyecto "La colmena", que no ha permitido su comercialización</t>
  </si>
  <si>
    <t>Durante el periodo de seguimiento no se reporta avance en la ejecución de esta acción, dado que la Subgerencia de Ejecución de Proyectos tiene programado desarrollar esta acción en el segundo semestre de 2025.</t>
  </si>
  <si>
    <t>Solicitar conceptos Jurídicos (Secretaría Jurídica Distrital), Técnicos (UAECD e IGAC) y Contable (Contaduría General de la Nación y a la SHD) sobre la aplicación del método de valor residual para predios destinados a la generación de vis y vip y determinar el tratamiento contable de los inmuebles que ingresen al patrimonio de la Empresa o en Patrimonios Autónomos.</t>
  </si>
  <si>
    <t>Revisar, actualizar y socializar la política contable de la Empresa en lo referente al registro de predios recibidos en el marco de la ejecución de proyectos para el desarrollo de Vivienda de Interés Social y Prioritario donde convergen además los recursos del FCO.</t>
  </si>
  <si>
    <t>Revisar los criterios que se usan en la metodología de valoración de los precios en el marco de la ejecución de proyectos para el desarrollo de Vivienda de Interés Social y Prioritario donde convergen además los recursos del FCO.</t>
  </si>
  <si>
    <t>Revisar y de ser necesario actualizar y socializar la política contable de la Empresa en lo referente al registro de predios recibidos en el marco de la ejecución de proyectos para el desarrollo de Vivienda de Interés Social y Prioritario donde convergen además los recursos del FCO.</t>
  </si>
  <si>
    <t>La Subgerencia de Ejecución de Proyectos se encuentra en fase de alistamiento para el cumplimiento de la acción. A la fecha de este reporte, se está adelantando la identificación de los requerimientos técnicos y operativos, así como la definición del alcance y los actores involucrados, para la elaboración del instrumento de seguimiento a la publicación de documentos contractuales en la plataforma SECOP. Su desarrollo está programado para el segundo semestre de 2025.</t>
  </si>
  <si>
    <t>La Subgerencia de Ejecución de Proyectos ha iniciado la fase de análisis preliminar para estructurar el instrumento de seguimiento a las garantías exigidas en los contratos. A la fecha de este reporte, se está realizando la identificación de los responsables, flujos de información y requisitos normativos, con el fin de definir un mecanismo eficaz que permita el control desde la ejecución hasta la etapa de liquidación. El desarrollo del instrumento se tiene previsto para el segundo semestre de 2025.</t>
  </si>
  <si>
    <t>Llevar a cabo una jornada de capacitación a los supervisores con el fin de reiterar sus responsabilidades en materia de gestión y actualización de garantías contractuales.</t>
  </si>
  <si>
    <t>La Dirección de Contratación realizó el 21 de mayo una capacitación denominada "Taller de Acompañamiento en Gestión Contractual" relacionada con temas de la preparación para el trámite de procesos precontractuales de prestación de servicios personales y las responsabilidades que tienen los supervisores en materia de gestión y actualización de garantías contractuales.
No obstante, este taller se realizó como acción preparatoria a los supervisores de la Empresa, con el fin de motivar y sensibilizar a los participantes sobre la identificación de vacíos conceptuales relacionados con la gestión de las garantías contractuales.
Durante el segundo semestre de 2025, se realizará una capacitación en profundidad de la gestión y actualización en garantías contractuales en el cual se realizará una evaluación previa y posterior a la capacitación. De igual manera, se preparará un informe sobre las publicaciones de garantías en SECOP.</t>
  </si>
  <si>
    <t>Para tramitar los conceptos Jurídicos ante  (Secretaría Jurídica Distrital), Técnicos (UAECD e IGAC) y Contable (Contaduría General de la Nación y a la SHD) sobre la aplicación del método de valor residual para predios destinados a la generación de vis y vip y determinar el tratamiento contable de los inmuebles que ingresen al patrimonio de la Empresa o en Patrimonios Autónomos, se está recopilando la información relacionada con la normatividad vigente y  de la auditoria de regularidad vigencia 2025 que dieron origen a este hallazgo.</t>
  </si>
  <si>
    <t>Revisar y de ser necesario actualizar la política contable de la Empresa en lo referente al registro de predios recibidos en el marco de la ejecución de proyectos para el desarrollo de Vivienda de Interés Social y Prioritario donde convergen además los recursos del FCO.</t>
  </si>
  <si>
    <t>Revisar y de ser necesario actualizar la metodología de valoración de los precios en el marco de la ejecución de proyectos para el desarrollo de Vivienda de Interés Social y Prioritario donde convergen además los recursos del FCO.</t>
  </si>
  <si>
    <t>Se elaboró primer informe de las gestiones adelantadas durante el trimestre abril-junio de 2025.</t>
  </si>
  <si>
    <t xml:space="preserve">Hallazgo Administrativo por deficiencia en el seguimiento e implementación de las acciones que modifiquen el reglamento de propiedad horizontal para dejar de cancelar los pagos por concepto de administración de los locales comerciales del proyecto "Conjunto mixto plaza de la hoja" </t>
  </si>
  <si>
    <t>Para el segundo semestre se revisará la nueva versión del Manual de Contratación y Gestión de Negocios, elaborada por la Dirección de Contratación, que entró en vigencia a partir del 3 de junio, el cual se encuentra publicado en el sitio web de la Empresa https://www.renobo.com.co/sites/default/files/contratacion/MN-12_Manu_Contra_gest_negoc_V5.pdf, con el fin de identificar las modalidades aplicables para el ofrecimiento de los Locales.
Adicionalmente se agendará una mesa de trabajo con la Dirección de Contratación para precisar los diferentes aspectos de las modalidades a aplicar para comercializar los locales.</t>
  </si>
  <si>
    <t>Elaborar, publicar y socializar una guía-instructivo que consolide los lineamientos, criterios y procedimientos para la correcta rendición de la información financiera en el aplicativo SIVICOF, el cual deberá ser revisado, validado y publicado en el Sistema Integrado de Gestión (SIG).</t>
  </si>
  <si>
    <t>Desde la Dirección Financiera se avanza en la versión 1 del documento guía-instructivo que consolide los lineamientos, criterios y procedimientos para la correcta rendición de la información financiera en el sistema SIVICOF, detallando controles de planeación financiera y tesorería para los correctos reportes.</t>
  </si>
  <si>
    <t>ANÁLISIS SEGUIMIENTO OCI - Septiembre 30 de 2025</t>
  </si>
  <si>
    <t>CUMPLIMIENTO a septiembre 30 de 2025</t>
  </si>
  <si>
    <t>ESTADO a septiembre 30 de 2025</t>
  </si>
  <si>
    <t xml:space="preserve">Durante el tercer trimestre de 2025 se avanzó en la elaboración del documento técnico que consolidará el instructivo para la realización de estudios de mercado aplicables a contratos de interventoría, el cual incluirá los formatos de costeo y lineamientos metodológicos necesarios para garantizar su estandarización.
La Subgerencia de Ejecución de Proyectos (SGEP) ha desarrollado mesas de trabajo conjuntas con la Dirección de Contratación y con los equipos técnicos transversales de Presupuesto, con el fin de definir las responsabilidades y el plan de trabajo para el cumplimiento oportuno de la acción.
Durante este periodo se identificaron las necesidades específicas y los formatos de costeo que serán incorporados en el documento final, actualmente en fase de redacción y validación técnica. </t>
  </si>
  <si>
    <t>Durante el tercer trimestre de 2025 se adelantó la identificación y revisión de los lineamientos y directrices generales definidos para la organización, administración, disposición y acceso a la información relacionada con los convenios y los contratos derivados de estos.
Como resultado, la Subgerencia de Ejecución de Proyectos (SGEP) obtuvo la Circular No. 05 de 2025, emitida por la Dirección Administrativa y de TICs, cuyo asunto es “Lineamientos específicos de gestión documental a considerar en las respuestas a los entes externos de control del Estado (Nación/Distrito)”.
Dicha circular servirá como marco institucional de referencia para la implementación de los lineamientos en la SGEP, prevista para el cuarto trimestre de 2025, con el fin de fortalecer la trazabilidad, integridad y centralización de la información contractual.</t>
  </si>
  <si>
    <t>Durante el tercer trimestre de 2025 la Subgerencia de Ejecución de Proyectos (SGEP) avanzó en el diseño y aplicación piloto de una matriz de relación de contratos y convenios supervisados, orientada a realizar el seguimiento y verificación de la publicación de los documentos contractuales en la plataforma SECOP.
Con los resultados obtenidos del piloto, se prevé ajustar el instrumento conjuntamente con la Dirección de Contratación y el equipo de la Subgerencia, con el fin de consolidar una matriz final y un documento instructivo para su uso formal como herramienta institucional de seguimiento.
Actualmente, la acción se encuentra en proceso de desarrollo, habiendo ingresado a la fase de validación y ajuste final.</t>
  </si>
  <si>
    <t>Durante el tercer trimestre de 2025 la Subgerencia de Ejecución de Proyectos (SGEP) avanzó en el diseño y aplicación piloto de una matriz de seguimiento a las garantías exigidas y sus aprobaciones para los contratos en ejecución, con el propósito de fortalecer el control desde la fase contractual hasta la etapa de liquidación.
Con los resultados obtenidos del piloto, se prevé ajustar el instrumento conjuntamente con la Dirección de Contratación y el equipo de la Subgerencia, con el fin de consolidar una matriz final y un documento instructivo para su uso formal como herramienta institucional de seguimiento.
Actualmente, la acción se encuentra en proceso de desarrollo, habiendo ingresado a la fase de validación y ajuste final.</t>
  </si>
  <si>
    <t>Para el cumplimiento de esta acción, la Empresa ha atendido a la fecha de corte 161 requerimientos de Entes de Control, con oportunidad y de manera completa; los distintos procesos han allegado los soportes y las evidencias de manera ágil y con accesibilidad para ser revisadas previo a su envío a los órganos de control, a través de radicados TAMPUS.</t>
  </si>
  <si>
    <t>Para el cumplimiento de esta acción, la Empresa ha atendido a la fecha de corte 341 requerimientos de Entes de Control, con oportunidad y de manera completa; los distintos procesos han allegado los soportes y las evidencias de manera ágil y con accesibilidad para ser revisadas previo a su envío a los órganos de control, a través de radicados TAMPUS.</t>
  </si>
  <si>
    <t>Para el cumplimiento de esta acción, la Empresa ha atendido a la fecha de corte 493 requerimientos de Entes de Control, con oportunidad y de manera completa; los distintos procesos han allegado los soportes y las evidencias de manera ágil y con accesibilidad para ser revisadas previo a su envío a los órganos de control, a través de radicados TAMPUS.</t>
  </si>
  <si>
    <t xml:space="preserve">Desde la Dirección Financiera se concluye la verificación de las causas asociadas al hallazgo, identificando que corresponde al Contrato de Obra No. 20 de 2022, supervisado por la Dirección Técnica de Proyectos; por lo anterior, se reporta la circular CIR2025000008 del 27/06/2025 firmada por la Subgerencia de ejecución de proyectos y la Dirección de Contratación en la que se orientan lineamientos para la generación, administración, custodia y manejo de la información de los comités de compras y contrataciones en desarrollo de los proyectos bajo la modalidad de contratos de obra por administración delegada, </t>
  </si>
  <si>
    <t>El 29 de septiembre de 2025 se formaliza en SIG proceso Gestión Financiera  el documento GI-65 Guía para la elaboración del formato inversión SIVICOF en versión 1, el cual tiene como objetivo: "Establecer las responsabilidades y desarrollo de las actividades de diligenciamiento, verificación y remisión de los informes de rendición de cuentas que deben ser enviados mensual y anualmente a la Contraloría de Bogotá a través del aplicativo SIVICOF bajo la responsabilidad de la Dirección Financiera."</t>
  </si>
  <si>
    <t>Para dar cumplimiento con la acción establecida, se realizaron múltiples reuniones con las áreas técnicas involucradas para consolidar la información asociada a los hallazgos (antecedentes técnicos, jurídicos y financieros), conciliar la necesidad a resolver, definir las consideraciones pertinentes dependiendo del destinatario de las solicitudes, las preguntas a realizar buscando que con las respuestas contemos con nuevos argumentos favorables para la empresa.
A la fecha se cuenta con la radicación de la solicitud de los cinco conceptos así:
 1. Radicado S2025003557 - 2025-09-05 Correspondiente a la “solicitud del concepto jurídico sobre el aporte de predios de la Empresa en proyectos de vivienda de interés social e interés social prioritario”. Dirigido a la Subsecretaría Jurídica de la Secretaría del Hábitat. 
 2. Radicado S2025003451 - 2025-08-29 Correspondiente a la “solicitud de concepto y agenda para reuniones de trabajo conjunto” dirigido a la Subgerente de información económica de la Unidad Administrativa Especial de Catastro Distrital.
 3. Radicado S2025003452 - 2025-08-29 Correspondiente a la “solicitud de concepto y agenda para reuniones de trabajo conjunto” dirigido al Subdirector de avalúos del Instituto Geográfico Agustín Codazzi. 
 4. S2025003586 - 2025-09-08 Correspondiente a “Solicitud de concepto relacionado con el tratamiento contable de predios adquiridos para el desarrollo de un proyecto inmobiliario VIS/VIP en el marco de un Contrato de Colaboración Empresarial” dirigido al Director técnico de la dirección Distrital de Contabilidad de la Secretaria Distrital de Hacienda. 
 5. S2025003585 – 2025-09-08 Correspondiente a “Solicitud de concepto relacionado con el tratamiento contable de predios adquiridos para el desarrollo de un proyecto inmobiliario VIS/VIP en el marco de un Contrato de Colaboración Empresarial” dirigido al Contador General de la Nación y la Subcontadora General y de investigación de la Contaduría General de la nación.</t>
  </si>
  <si>
    <t>Durante el periodo comprendido entre julio y septiembre de 2025, se avanzó en el desarrollo de la acción orientada a generar el documento correspondiente a los lineamientos generales para la estructuración en la definición de esquemas de negocio.
En este trimestre se inició la elaboración del Procedimiento para la Estructuración de Esquemas de Negocio, el cual se constituye como el documento técnico que recogerá los flujos de trabajo, etapas, responsables y consideraciones metodológicas necesarias para la estructuración de los proyectos.
Para su construcción, se realizaron varias reuniones de trabajo al interior de la Dirección Técnica de Estructuración de Proyectos (DTEP), entre ellas las sesiones virtuales del 21 de julio y 27 de agosto de 2025, además de otros espacios de revisión y ajuste que permitieron avanzar en la definición de la estructura y contenido del procedimiento.
El documento se encuentra en proceso de revisión interna y será compartido en el mes de octubre para su posterior validación y socialización con las áreas involucradas.</t>
  </si>
  <si>
    <t>Para dar cumplimiento con la acción establecida, se realizaron múltiples reuniones con las áreas técnicas involucradas para consolidar la información asociada a los hallazgos (antecedentes técnicos, jurídicos y financieros), conciliar la necesidad a resolver, definir las consideraciones pertinentes dependiendo del destinatario de las solicitudes, las preguntas a realizar buscando que con las respuestas contemos con nuevos argumentos favorables para la empresa.
A la fecha se cuenta con la radicación de la solicitud de los cinco conceptos así:
 1. S2025003586 - 2025-09-08 Correspondiente a “Solicitud de concepto relacionado con el tratamiento contable de predios adquiridos para el desarrollo de un proyecto inmobiliario VIS/VIP en el marco de un Contrato de Colaboración Empresarial” dirigido al Director técnico de la dirección Distrital de Contabilidad de la Secretaria Distrital de Hacienda. 
 2. S2025003585 - 2025-09-08 Correspondiente a “Solicitud de concepto relacionado con el tratamiento contable de predios adquiridos para el desarrollo de un proyecto inmobiliario VIS/VIP en el marco de un Contrato de Colaboración Empresarial” dirigido al Contador General de la Nación y la Subcontadora General y de investigación de la Contaduría General de la nación
Con la solicitud de estos conceptos se busca también agenda con las diferentes entidades para concretar los lineamientos que se deben incorporar en la política contable de la empresa.</t>
  </si>
  <si>
    <t>Para dar cumplimiento con la acción establecida, se realizaron múltiples reuniones con las áreas técnicas involucradas para consolidar la información asociada a los hallazgos (antecedentes técnicos, jurídicos y financieros), conciliar la necesidad a resolver, definir las consideraciones pertinentes dependiendo del destinatario de las solicitudes, las preguntas a realizar buscando que con las respuestas contemos con nuevos argumentos favorables para la empresa.
A la fecha se cuenta con la radicación de la solicitud de los cinco conceptos así:
1. Radicado S2025003451 - 2025-08-29 Correspondiente a la “solicitud de concepto y agenda para reuniones de trabajo conjunto” dirigido a la Subgerente de información económica de la Unidad Administrativa Especial de Catastro Distrital.
Con la solicitud de estos conceptos se busca también agenda para el desarrollo de las mesas de trabajo con la UAECD.</t>
  </si>
  <si>
    <t>La Dirección de Contratación realizó el 19 de septiembre de 2025 una capacitación denominada "Taller de Acompañamiento en Gestión Contractual - Garantías del contrato" la cual se desarrolló en su mayoría enfocada a las garantías que se generan en los diferentes tipos de contratos que suscriben las Empresas o Entidades públicas.
Teniendo en cuenta que esta actividad se realizó el pasado 19 de septiembre, se prevé que antes del 31 de diciembre se realice un informe semestral de la publicación de las garantías de los contratos suscritos durante el segundo semestre de 2025.</t>
  </si>
  <si>
    <t>Para dar cumplimiento con la acción establecida, se realizaron múltiples reuniones con las áreas técnicas involucradas para consolidar la información asociada a los hallazgos (antecedentes técnicos, jurídicos y financieros), conciliar la necesidad a resolver, definir las consideraciones pertinentes dependiendo del destinatario de las solicitudes, las preguntas a realizar buscando que con las respuestas contemos con nuevos argumentos favorables para la empresa.
A la fecha se cuenta con la radicación de la solicitud de los cinco conceptos así:
 1. S2025003586 - 2025-09-08 Correspondiente a “Solicitud de concepto relacionado con el tratamiento contable de predios adquiridos para el desarrollo de un proyecto inmobiliario VIS/VIP en el marco de un Contrato de Colaboración Empresarial” dirigido al Director técnico de la dirección Distrital de Contabilidad de la Secretaria Distrital de Hacienda. 
 2. S2025003585 - 2025-09-08 Correspondiente a “Solicitud de concepto relacionado con el tratamiento contable de predios adquiridos para el desarrollo de un proyecto inmobiliario VIS/VIP en el marco de un Contrato de Colaboración Empresarial” dirigido al Contador General de la Nación y la Subcontadora General y de investigación de la Contaduría General de la nación
Con la solicitud de estos conceptos se busca también agenda con las diferentes entidades para concretar los lineamientos que debemos incorporar en la política contable de la empresa.</t>
  </si>
  <si>
    <t>Para dar cumplimiento con la acción establecida, se realizaron múltiples reuniones con las áreas técnicas involucradas para consolidar la información asociada a los hallazgos (antecedentes técnicos, jurídicos y financieros), conciliar la necesidad a resolver, definir las consideraciones pertinentes dependiendo del destinatario de las solicitudes, las preguntas a realizar buscando que con las respuestas contemos con nuevos argumentos favorables para la empresa.
A la fecha se cuenta con la radicación de la solicitud de los cinco conceptos así:
 1.   	Radicado S2025003451 - 2025-08-29 Correspondiente a la “solicitud de concepto y agenda para reuniones de trabajo conjunto” dirigido a la Subgerente de información económica de la Unidad Administrativa Especial de Catastro Distrital.
Con la solicitud de estos conceptos se busca también agenda para el desarrollo de las mesas de trabajo con la UAECD.</t>
  </si>
  <si>
    <t>Con la información de las diferentes áreas que realizan actividades relacionadas con los Locales del Conjunto Mixto Plaza de La Hoja, se consolidó el informe correspondiente al tercer trimestre 2025. La Oficina Jurídica aportó informe sobre las actuaciones surtidas en el proceso judicial y su estado, el cual fue elaborado por el apoderado judicial de Fiduciaria Scotiabank Colpatria S.A., como vocera y administradora del Patrimonio Autónomo Plaza de la Hoja. Por su parte, la Dirección Técnica de Gestión Predial remitió correo reportando el estado de la transferencia de los locales, adicionalmente se incluyeron las actividades adelantadas por la Dirección Técnica Comercial respecto al ofrecimiento y solicitud de los avalúos comerciales.</t>
  </si>
  <si>
    <t>Se elaboró el Anexo Técnico del proceso de Subasta para el ofrecimiento de los locales, de acuerdo con lo contemplado en el Manual de Contratación y Gestión de Negocios, (Capítulo IV NEGOCIOS CON INMUEBLES - 4.3 Negociación mediante Subasta pública) y, la matriz de riesgos; estos documentos se encuentran en revisión por parte de la Dirección de Contratación.
Así mismo, se trabajó un informe con la relación de las actividades llevadas a cabo respecto a los Locales La Colmena durante el tercer trimestre de 2025, se menciona el seguimiento al ofrecimiento de los locales, la atención a solicitudes de los interesados y el avance en los documentos precontractuales para el proceso de Subasta para la enajenación de los mismos.</t>
  </si>
  <si>
    <t>ANÁLISIS SEGUIMIENTO OCI - Diciembre 31 de 2025</t>
  </si>
  <si>
    <t>CUMPLIMIENTO a diciembre 31 de 2025</t>
  </si>
  <si>
    <t>ESTADO a diciembre 31 de 2025</t>
  </si>
  <si>
    <t>2.2.1</t>
  </si>
  <si>
    <t>2.2.2</t>
  </si>
  <si>
    <t>2.2.3</t>
  </si>
  <si>
    <t>2.2.4</t>
  </si>
  <si>
    <t>2.2.5</t>
  </si>
  <si>
    <t>2.2.6</t>
  </si>
  <si>
    <t>2.2.7</t>
  </si>
  <si>
    <t>2.2.8</t>
  </si>
  <si>
    <t>2.2.9</t>
  </si>
  <si>
    <t>2.2.10</t>
  </si>
  <si>
    <t>2.2.11</t>
  </si>
  <si>
    <t>2.2.12</t>
  </si>
  <si>
    <t>2.2.13</t>
  </si>
  <si>
    <t>2.2.14</t>
  </si>
  <si>
    <t>2.2.15</t>
  </si>
  <si>
    <t>2.2.16</t>
  </si>
  <si>
    <t>2.2.17</t>
  </si>
  <si>
    <t>2.2.18</t>
  </si>
  <si>
    <t>2.2.19</t>
  </si>
  <si>
    <t>2.2.20</t>
  </si>
  <si>
    <t>La elaboración de estudios previos sin el detalle de los supuestos económicos utilizados en el desarrollo de la modelación financiera.</t>
  </si>
  <si>
    <t>La determinación del valor mínimo del predio Villa Javier se sustentó en un formato de estudios previos que no permitieron documentar el alcance y el detalle de la modelación financiera.</t>
  </si>
  <si>
    <t>Modificacion / reducción del valor reconocido en el Inventario del PAS Villa Javier que disminuyo el Derecho Fiduciario.</t>
  </si>
  <si>
    <t>Presunto incumplimiento por parte del arrendatario en trámite de licencias de construcción para instalación de carácter temporal en los predios arrendados.</t>
  </si>
  <si>
    <t>Inexistencia de normatividad o estandarización para la  fijación del  cálculo de cánones de arrendamiento de predios comerciales ocasionando presuntas inconsistencias en los valores estimados.</t>
  </si>
  <si>
    <t>Retraso por parte del arrendatario en el pago de algunos de los cánones pactados en el contrato de arrendamiento.</t>
  </si>
  <si>
    <t>La certificación del Derecho Fiduciario expedido por Alianza Fiduciaria no  detalla su evolución por los ajustes al Patrimonio derivado de la valorización de las propiedades de inversión.</t>
  </si>
  <si>
    <t>Deficiencias en el control, supervisión y seguimiento del cumplimiento de las obligaciones contractuales del operador inmobiliario por parte de la Supervisión del Contrato y las dependencias responsables de RENOBO, así como a la falta de verificación de paz y salvo en la liquidación contractual y la gestión tardía de las acciones de cobro, lo que derivó en el pago de servicios públicos que correspondían al contratista con recursos del Patrimonio Autónomo San Victorino.</t>
  </si>
  <si>
    <t>La determinación del valor mínimo del predio Eduardo Umaña se sustentó en un formato de estudios previos que no permitieron documentar el alcance y el detalle de la modelación financiera.</t>
  </si>
  <si>
    <t>La Empresa no contaba con un procedimiento integral de análisis de predios y espacios urbanos que permitiera   identificar el cumplimiento de requisitos jurídicos, normativos, técnicos y financieros de los predios a adquirir.</t>
  </si>
  <si>
    <t>La no desvinculación de Renobo del Fideicomiso esta condicionada a que se entreguen la totalidad de las casas, y hay una vivienda pendiente de escrituración.</t>
  </si>
  <si>
    <t>La no liquidación del contrato Fiducia mercantil del otrosí 01, una vez agotadas las instancias arbitrales y judiciales.</t>
  </si>
  <si>
    <t>Los plazos previstos en trámites y etapas del proceso de adquisición predial por motivos de utilidad pública se prologaban debido a la intervención y actuación de terceros, en particular a múltiples actores con diferentes titularidades y condiciones jurídicas sobre los predios que los conforman, lo cual exige una adecuada incorporación de estas variables en la planeación de los cronogramas y en la gestión de los trámites necesarios para el desarrollo de los proyectos de integración inmobiliaria.</t>
  </si>
  <si>
    <t>El PA San Bernardo presenta saldos de inventarios aun cuando la totalidad de predios se transfiirieron al PAD Desarrollo.</t>
  </si>
  <si>
    <t>La determinación del valor mínimo del predio Danubio se sustentó en un formato de estudios previos que no permitieron documentar el alcance y el detalle de la modelación financiera.</t>
  </si>
  <si>
    <t>Debilidad en los lineamientos documentados frente a las indicaciones para la construcción y seguimiento de cronogramas.</t>
  </si>
  <si>
    <t>No se realizaron los Comités financieros del Fideicomiso Estacion central y no fueron aprobados los Estados Financieros.</t>
  </si>
  <si>
    <t>No se encontraron Actas de Comite Fiduciario que dieran evidencia de la aprobación de los Estados Financieros.</t>
  </si>
  <si>
    <t>falta de incorporacion de predios correspondiente a areas sobrantes en la venta de los predios a Metro.</t>
  </si>
  <si>
    <t>Falta de completitud, integridad y oportunidad en las respuestas entregadas a la información solicitada.</t>
  </si>
  <si>
    <t>Incumplimiento a los principios de transparencia y publicidad, los cuales se originan por falencias en el monitoreo al cumplimiento de las publicaciones obligatorias de los documentos del proceso contractual y la inobservancia de las normas que rigen la materia, conllevando a evidenciar deficiencias en la implementación de controles de cada una de las etapas que se deben cumplir en el proceso de contratación por parte de la entidad.</t>
  </si>
  <si>
    <t>Actualizar el procedimiento de estructuración de esquemas de negocio, incorporando lineamientos específicos para la creación de expedientes  en el Sistema de Gestión Documental de la empresa una vez se cuente con la aprobación del comité de proyectos, así como la inclusión de una lista de chequeo que relacione los documentos mínimos que deben reposar en dicho expediente.</t>
  </si>
  <si>
    <t>Un procedimiento actualizado</t>
  </si>
  <si>
    <t>Formalizar y socializar el formato de Documento Técnico de Soporte empleado por la empresa en los procesos contractuales que tienen por objeto la selección de desarrolladores inmobiliarios incluyendo los detalles técnicos presentados que permitan sustentar los diferentes análisis técnicos, normativos, financieros y legales empleados para la definición de las condiciones de la convocatoria.</t>
  </si>
  <si>
    <t xml:space="preserve">Un formato de Documento Técnico de Soporte formalizado en el SIG </t>
  </si>
  <si>
    <t>Realizar la programacion de Comites fiduciarios de forma mensual, con el fin de revisar y aprobar los Estados financieros del fideicomiso.</t>
  </si>
  <si>
    <t>Comité Fiduciario Mensual</t>
  </si>
  <si>
    <t>Comites Fiduciarios Celebrados x PA / 12 Comites Fiduciarios x PA</t>
  </si>
  <si>
    <t>Solicitar  visita por parte de la Alcaldía Local como autoridad competente en control urbanístico para que emita concepto sobre la obligación o no de obtener licencia de construcción para instalaciones temporales.</t>
  </si>
  <si>
    <t xml:space="preserve">Solicitud radicada ante la Alcaldía Local </t>
  </si>
  <si>
    <t>Solicitud radicada</t>
  </si>
  <si>
    <t>Realizar seguimiento a la  respuesta de la Alcaldía Local (consulta radicado, comunicaciones de reiteración a la solicitud)</t>
  </si>
  <si>
    <t>Acciones de seguimiento ejecutadas</t>
  </si>
  <si>
    <t>Acciones realizadas</t>
  </si>
  <si>
    <t>Contratar una persona natural o jurídica para diseñar una metodología para la fijación de cánones de arrendamiento.</t>
  </si>
  <si>
    <t>Contrato para fijación del canon de arrendamiento de inmuebles administrados por RenoBo</t>
  </si>
  <si>
    <t>Contrato  suscrito</t>
  </si>
  <si>
    <t>Incorporar metodología de incorporación de canones de arrendamiento en MIPG al proceso de gestión comercial.</t>
  </si>
  <si>
    <t>Metodología de canon de arrendamiento incorporada</t>
  </si>
  <si>
    <t>Metodología incorporada</t>
  </si>
  <si>
    <t>Solicitar a la Dirección Financiera como supervisora del Fideicomiso, la suscripción de un Acuerdo de Servicio para el manejo y facturación de contratos de arrendamiento.</t>
  </si>
  <si>
    <t xml:space="preserve">Comunicación a la Dirección Financiera </t>
  </si>
  <si>
    <t>Comunicación enviada</t>
  </si>
  <si>
    <t>Instruir a Alianza fiduciaria, para que realice los ajustes y reclasficaciones de la cuenta del activo de Propiedad de inversión detallando el tipo de activo con su respectivo tercero.</t>
  </si>
  <si>
    <t>Instrucción Fiduciaria Regularizacion</t>
  </si>
  <si>
    <t>Instrucciones Enviadas / Instrucciones a Enviar a Alianza Fiduciaria</t>
  </si>
  <si>
    <t>Actualizar el procedimiento PD 113 "Administración de predios" incluyendo puntos de control en los que se verifique el estado de las cuentas contrato de servicios públicos asociados a los predios recibidos y/o en administración.</t>
  </si>
  <si>
    <t>Procedimiento PD 113 "Administración de predios" actualizado</t>
  </si>
  <si>
    <t xml:space="preserve">Procedimiento actualizado </t>
  </si>
  <si>
    <t xml:space="preserve"> Realizar la evaluación de predios aplicando el  procedimiento  PD-119 "Evaluación de Predios y Espacios Urbanos" actualizado en el mes de Octubre de 2025  para todos los predios que sean susceptibles de adquisición por parte de RenoBo.</t>
  </si>
  <si>
    <t>Predios evaluados con el procedimiento PD-119 "Evaluación de Predios y Espacios Urbanos"</t>
  </si>
  <si>
    <t>Predios evaluados</t>
  </si>
  <si>
    <t>Radicar una instrucción fiduciaria solicitando la desvinculación de Renobo al Patrimonio una vez Cucezar notifique la esrituración de la vivienda faltante.</t>
  </si>
  <si>
    <t xml:space="preserve">Instruccion Fiduciaria de desvinculacion de Renobo </t>
  </si>
  <si>
    <t>Instrucción fiduciaria radicada</t>
  </si>
  <si>
    <t>Convocar al comite fiduciario para solicitar autorización para cierre del patrimonio autonomo subordinado Usme II Idipron.</t>
  </si>
  <si>
    <t xml:space="preserve">Autorización del comite fiduciario para el cierre del patrimonio </t>
  </si>
  <si>
    <t>Radicar Instrucción de Desvinculación</t>
  </si>
  <si>
    <t>Solicitar el tramite al cierre del patrimonio autonomo subordinado Usme II Idipron.</t>
  </si>
  <si>
    <t>Instruccion Fiduciaria de Cierre del patriminio autonomo</t>
  </si>
  <si>
    <t>Celebracion 1 Comite Fiduciario</t>
  </si>
  <si>
    <t xml:space="preserve">Actualizar el procedimiento PD 23 "Adquisición predial" incluyendo lineamientos para el cumplimiento obligatorio de la política de protección a moradores que busca facilitar la adquisición predial mediante el acuerdo con los propietarios en los instrumentos de iniciativa pública formulados por RenoBo.
</t>
  </si>
  <si>
    <t>Procedimiento PD 23 "adquisición predial" actualizado</t>
  </si>
  <si>
    <t>Procedimiento actualizado</t>
  </si>
  <si>
    <t>Instruir a Alianza fiduciaria la reclasificación terceros al fideicomitente fideicomitente gestor.</t>
  </si>
  <si>
    <t>Documentar lineamientos que describan las indicaciones para la construcción y seguimiento de cronogramas, en los diferentes tipos de proyectos que adelanta la Empresa.</t>
  </si>
  <si>
    <t>Lineamientos documentados en el SIG</t>
  </si>
  <si>
    <t>Un lineamiento documentado en el SIG</t>
  </si>
  <si>
    <t>Realizar la socialización de los lineamientos documentados frente a los cronogramas de trabajo a los miembros de los equipos de proyectos y responsables .</t>
  </si>
  <si>
    <t>Socialización de los lineamientos a los miembros del equipo de proyectos y responsables</t>
  </si>
  <si>
    <t>Socializaciones realizadas / Socializaciones programadas</t>
  </si>
  <si>
    <t>Realizar un muestreo aleatorio de los proyectos activos del portafolio para validar el cumplimiento de los lineamientos establecidos.</t>
  </si>
  <si>
    <t>Informe con los resultados del muestreo de los proyectos activos</t>
  </si>
  <si>
    <t>Un Informe con los resultados del muestreo de los proyectos activos</t>
  </si>
  <si>
    <t>En lo que atañe al seguimiento de las actas, se solicitará a la fiduciaria un repositorio para poder tener acceso oportuno a las actas en las que constan las decisiones asumidas por los comités.</t>
  </si>
  <si>
    <t>Repositorio carpeta compartida</t>
  </si>
  <si>
    <t>Actas de Comite Fiduciario Suscritos</t>
  </si>
  <si>
    <t>Instruir a la fiduciaria alianza la incorporación de los predios comercializados parcialmente a la empresa y la reclasificacion de los terceros a nombre de los fideicomitentes.</t>
  </si>
  <si>
    <t>Actualizar el procedimiento PD-55 “Relación con entes externos de control” estableciendo un control que asegure que los líderes de proceso (quienes revisen y aprueban) garantizan que la información a remitir se encuentra completa y coherente.</t>
  </si>
  <si>
    <t>Prodemiento actualizado con punto de control</t>
  </si>
  <si>
    <t>Un procedimiento actualizado y socializado</t>
  </si>
  <si>
    <t>Preparar y presentar un reporte mensual a la Dirección de Contratación en el que se informen los avances de publicación de los documentos de la ejecución del contrato en SECOP II. Este reporte contendrá la verificación de un 15% de contratos aleatorios revisados por cada área Empresa.</t>
  </si>
  <si>
    <t>Reporte mensual con la verificación de la ejecución en SECOP II del 15%</t>
  </si>
  <si>
    <t>Un reporte mensual</t>
  </si>
  <si>
    <t>Realizar un reporte trimestral con la consolidación de verificación de publicación de documentos de ejecución en SECOP II, de acuerdo al reporte mensual de cada área de verificación de contratos aleatorios.</t>
  </si>
  <si>
    <t>Reporte trimestral con la consolidación de los reportes de cada área</t>
  </si>
  <si>
    <t>Un reporte trimestral</t>
  </si>
  <si>
    <t>Dirección Técnica de Estructuración de Proyectos</t>
  </si>
  <si>
    <t>Dirección Técnica de Gestión Predial</t>
  </si>
  <si>
    <t>Oficina Asesora de Planeación</t>
  </si>
  <si>
    <t>Dirección de Contratación
Todas las áreas de la Empresa</t>
  </si>
  <si>
    <t>Hallazgo Administrativo con presunta incidencia disciplinaria por la entrega de dos predios que conforman el predio Eduardo Umaña, al PAS Renacer Central, sin adelantar el debido proceso y sin encontrarse incluidos en el Contrato de Colaboración Empresarial No. 376 de 2023.</t>
  </si>
  <si>
    <t>Hallazgo administrativo con incidencia fiscal por valor de $1.430.533.925,86 y presunta incidencia disciplinaria por la deficiente elaboración de los estudios previos, que sirvieron de base para determinar el valor mínimo del predio Villa Javier de propiedad de RENOBO, lo que generó una perdida al patrimonio público.</t>
  </si>
  <si>
    <t>Hallazgo administrativo con presunta incidencia disciplinaria por la entrega de información incompleta y la no estructuración de estudios previos que soporten la modelación financiera realizada en el proceso de selección 
No. ERU-SOP-001-2023.</t>
  </si>
  <si>
    <t>Hallazgo Administrativo con presunta incidencia disciplinaria, por no efectuar verificación detallada del contenido de los Estados Financieros del Fideicomiso Patrimonio Autónomo FC Subordinado VILLA JAVIER, que sirvieron de base para la expedición de la Certificación del valor Contable del Patrimonio Subordinado Villa Javier a diciembre 31 de 2024 que permitiera establecer las inconsistencias presentadas en los mismos.</t>
  </si>
  <si>
    <t>Hallazgo administrativo con presunta incidencia disciplinaria por la no exigencia de licencia de construcción en las manzanas 10 y 22 del predio denominado “San Victorino” dentro del contrato de arrendamiento No.01 de 2023.</t>
  </si>
  <si>
    <t>Hallazgo Administrativo con incidencia fiscal por valor de $6.155.530.970 y presunta incidencia disciplinaria, por inconsistencias en la elaboración de los estudios previos – estudio de mercado, que determinaron el canon de arrendamiento de las manzanas 10 y 22 de los predios ubicados en San Victorino y el cual sirvió como base para la suscripción del Contrato de Arrendamiento No. 001 de 2023 y el Otrosí No. 1.</t>
  </si>
  <si>
    <t>Hallazgo Administrativo con incidencia fiscal por valor de $449.074.667 y presunta incidencia disciplinaria por el incumplimiento en la ejecución del contrato de arrendamiento 001.-2023, respecto a la cláusula Sexta, y la cláusula Decimosexta debido al no cobro de las multas por el incumplimiento del pago en los 5 primeros días hábiles pactados en el contrato.</t>
  </si>
  <si>
    <t>Hallazgo Administrativo, con presunta incidencia disciplinaria, por no efectuar verificación completa del contenido de los Estados Financieros del Fideicomiso San Victorino Centro Internacional que sirvieron de base para la expedición de la Certificación del valor Contable del Patrimonio Autónomo SAN VICTORINO CENTRO INTERNACIONAL a diciembre 31 de 2024 que permitiera establecer las inconsistencias presentadas en los mismos.</t>
  </si>
  <si>
    <t>Hallazgo Administrativo con incidencia fiscal por valor de $69.481.567, y presunta incidencia disciplinaria, por el pago de Servicios Públicos con recursos del Patrimonio Autónomo San Victorino que correspondía pagar a un contratista.</t>
  </si>
  <si>
    <t>Hallazgo Administrativo con incidencia Fiscal por valor de $2.381.038.777 y presunta incidencia disciplinaria por inconsistencias en elaboración de los estudios previos, que determinaron el valor mínimo del predio Eduardo Umaña de propiedad de Renobo, y el cual sirvió de base para la suscripción del Contrato de Colaboración Empresarial No. 376 de 2023, lo que generó una perdida al patrimonio público.</t>
  </si>
  <si>
    <t>Hallazgo Administrativo por la no desvinculación de RenoBo del Patrimonio Autónomo Subordinado Los Olivos, de conformidad con el Otro si integral 01, donde se establece que la Empresa hará parte de éste durante la ejecución de la etapa de construcción y entrega de las unidades de vivienda estimadas.</t>
  </si>
  <si>
    <t>Hallazgo Administrativo por la no liquidación del contrato Fiducia mercantil y del otrosí 01, materia de controversia en el proceso arbitral, una vez agotadas las instancias conciliatorias y judiciales.</t>
  </si>
  <si>
    <t>Hallazgo Administrativo con presunta incidencia disciplinaria, por la falta de planeación e inobservancia de los procesos y procedimientos que tiene establecido la empresa en el proceso de gestión predial y ejecución del proyecto de construcción de vivienda San Bernardo.</t>
  </si>
  <si>
    <t>Hallazgo Administrativo, por no efectuar verificación detallada del contenido de los Estados Financieros del Fideicomiso SAN BERNARDO que sirvieron de base para la expedición de la Certificación del valor Contable del Patrimonio Autónomo San Bernardo a diciembre 31 de 2024 que permitiera establecer las inconsistencias presentadas en los mismos.</t>
  </si>
  <si>
    <t>Hallazgo Administrativo con incidencia fiscal en valor de $1.763.468.523,95 y presunta incidencia disciplinaria por la deficiente elaboración de los estudios previos, que sirvieron de base para determinar el valor mínimo del predio Danubio de propiedad de Renobo, y que sirvió de base para la suscripción del Contrato de Colaboración Empresarial No. 375 de 2023, lo que generó una perdida al patrimonio público.</t>
  </si>
  <si>
    <t>Hallazgo Administrativo por el incumplimiento al procedimiento PD-96 ‘Seguimiento a los proyectos urbanos’, en el Proyecto Estación Metro Calle 26.</t>
  </si>
  <si>
    <t>Hallazgo Administrativo con presunta incidencia disciplinaria por el incumplimiento al PD-37 “supervisión e interventoría de contratos” y el manual operativo Fideicomiso Estación Central.</t>
  </si>
  <si>
    <t>Hallazgo Administrativo con presunta incidencia disciplinaria, por no efectuar verificación detallada del contenido de los Estados Financieros del Fideicomiso Estación Central que sirvieron de base para la expedición de la Certificación del valor Contable del Patrimonio Autónomo Estación Central a diciembre 31 de 2024 que permitiera establecer las inconsistencias presentadas en los mismos.</t>
  </si>
  <si>
    <t>Hallazgo administrativo con presunta incidencia disciplinaria por el incumplimiento del procedimiento PD-55 “Relación con entes externos de control” y la entrega de información incompleta en desarrollo de AEF No. 59 PDVCF-2025.</t>
  </si>
  <si>
    <t>Hallazgo administrativo con presunta incidencia disciplinaria por el incumplimiento al principio de publicidad SECOP.</t>
  </si>
  <si>
    <t>"Para el periodo Octubre- Diciembre correspondiente al cuarto trimestre de 2025, se solicitó la información relacionada con las gestiones realizadas por las distintas áreas repecto a los Locales del Conjunto Mixto Plaza de la Hoja, con base en la misma se elaboró el informe que se anexa y cuyo contenido es el siguiente:
* Proceso de demanda: Con base en el informe del apoderado (adjunto), se detallan las actuaciones surtidas en el proceso de la demanda que adelanta la Fiduciaria Scotiabank Colpatria S.A., como vocera y administradora del Patrimonio Autónomo Plaza de la Hoja, en contra de Conjunto Mixto Plaza de la Hoja P.H., así como el estado actual del mismo. Todas las actuaciones dan cuenta del seguimiento que se realiza para avanzar en el proceso.
* Administración de los locales: Al respecto la Dirección de Gestión Predial informa que los locales se encuentran a paz y salvo por concepto de administración.
* Aspecto Contable : El área de contabilidad reporta que los bienes fueron registrados en la cuenta contable de inventarios 1510020908 de RENOBO en el período de octubre de 2025, reconociendo la restitución de los locales comerciales del Patrimonio Autónomo Plaza de la Hoja, transferidos mediante la Escritura Pública No. 1723 del 4 de julio de 2025 a la Empresa.
* Avalúos Comerciales :  Los avalúos solicitados ante la UAECD fueron recibidos y se encuentran en revisión.
Todas las actuaciones reflejan el continuo interés y gestión de la Empresa en relación con los locales del Conjunto Mixto Plaza de La Hoja PH, así como el seguimiento a la demanda que busca que se declare la nulidad de los artículos del Reglamento de Propiedad Horizontal del Conjunto Mixto Plaza de la Hoja, que establecen los módulos de contribución y el pago de las expensas a cargo de los locales comerciales.
Ver informe, soportes y adjuntos en la carpeta Soportes hallazgo 3.2.4.8 Loc La Hoja
"</t>
  </si>
  <si>
    <t>"*En el mes de noviembre se gestionó el proceso de ofrecimiento de los Locales La Colmena, de acuerdo con la modalidad “Negociación mediante Subasta Pública”, de conformidad con lo señalado en el Manual de Contratación y Gestión de Negocios de la Empresa de Renovación y Desarrollo Urbano de Bogotá, D.C., en su parte II, Capítulo IV, “Negocios con Inmuebles”, numeral 4.3. 
* El proceso fue publicado en SECOP y se puede consultar en el enlace:
https://community.secop.gov.co/Public/Tendering/OpportunityDetail/Index?noticeUID=CO1.NTC.9146627&amp;isFromPublicArea=True&amp;isModal=False
* Adicionalmente se publicó en la página web de la Empresa :
https://renobo.com.co/es/noticias/renobo-abre-subasta-para-la-venta-de-locales-comerciales-en-el-proyecto-de-vivienda-la
* Cumplido el plazo del proceso, no se presentaron ofertas
Con lo anterior se cumple con la actividad programada para el 2025, ya que se llevó a cabo la aplicación de la modalidad de comercialización considerada en el Manual de Contratación y Gestión de Negocios vigente. Adicionalmente se realizaron gestiones de ofrecimiento a 25 entidades distritales, atención a solicitudes de interesados, actualización de micrositio,  diseño y publicación de un micrositio con información comercial en la página web de la Empresa (https://www.renobo.com.co/sala-de-negocios/)
Ver informe, soportes y adjuntos en la carpeta Soportes hallazgo 3.2.4.9 Loc Colmena"</t>
  </si>
  <si>
    <t>Se encuentra en proceso para iniciar en el mes de enero</t>
  </si>
  <si>
    <t>No aplica para reporte a 31 de diciembre de 2025, se ejecutará en la vigencia 2026 conforme a lo planeado</t>
  </si>
  <si>
    <t>Del 18 de diciembre al 31 de diciembre de 2025 esta actividad se encuenta en análisis de las causas para definir las responsabilidades, se verificará la responsabilidad de sta actividad inicialmente asignada a la Dirección Técnica de Gestión Predial y Oficina Jurídica</t>
  </si>
  <si>
    <t>Está actividad esta en proceso y dentro de los términos</t>
  </si>
  <si>
    <t>En respuesta al hallazgo, la Subgerencia de Ejecución de Proyectos (SGEP) ha implementado el envío de la información al ente de control como archivo adjunto directo, evitando el uso de enlaces de Drive, con el fin de garantizar el acceso efectivo y permanente a los documentos requeridos.
Adicionalmente, se realiza una verificación previa del contenido antes de cada envío, asegurando que la información remitida sea completa, coherente y conforme a los requerimientos establecidos por el ente de control.
Estas medidas han permitido mejorar la trazabilidad y oportunidad en la atención de requerimientos, fortaleciendo el cumplimiento del indicador de respuestas completas y oportunas.
Estado de avance: 100 %
Soportes: Adjunto se comparte un cuadro con el seguimiento de respuestas a peticiones</t>
  </si>
  <si>
    <t>Durante el cuarto trimestre de 2025, la Dirección de Contratación dio cumplimiento a cabalidad a los lineamientos y directrices definidos para la organización, administración, disposición y acceso a la información asociada a los convenios y contratos supervisados. Para ello, se realizó un recuento integral de la totalidad de los contratos y convenios a cargo de la Dirección y se verificó la disponibilidad, trazabilidad y completitud de la información en los repositorios institucionales, adjuntando como soporte los enlaces correspondientes a las plataformas TAMPUS y SECOP II, donde se encuentra publicada la información conforme a los lineamientos aplicables.
Estado de avance: 100 %
SOPORTE: Adjunto se comparte un cuadro con la relación de Contratos</t>
  </si>
  <si>
    <t>Durante el mes de diciembre de 2025, la Dirección de Contratación realizó un informe con el reporte de las publicaciones garantías que fueron cargadas para los procesos de contratación que fueron adelantados durante los meses de agosto, septiembre, octubre, noviembre y diciembre de la presente vigencia.
En este informe se verificaron las fechas de cargue de las garantías que fueron requeridas por los supervisores de los contratos, con el fin de verificar la fecha de inicio y la fecha de publicación.
Estado de avance: 100%
Soportes: Adjunto se comparte el informe de reporte preparado por la Dirección.</t>
  </si>
  <si>
    <t>Para el presente periodo de reporte no se requiere del inicio de acciones en esta actividad.</t>
  </si>
  <si>
    <t>Durante el cuarto trimestre de 2025 se dio cierre a la elaboración del Procedimiento para la Estructuración de Esquemas de Negocio, junto con los formatos que lo complementan, entre ellos la Metodología de Estudios de Mercado – V1 y el Formato de Análisis Urbano – V1, los cuales desarrollan los lineamientos generales para la estructuración y definición de esquemas de negocio de la Empresa. Dicho documento se encuentra en ajuste y perfeccionamiento de forma, así como en la complementación de sus contenidos, en articulación con la acción correspondiente al hallazgo 2.2.1, orientada a la incorporación de lineamientos para la creación de expedientes en el Sistema de Gestión Documental y la definición de una lista de chequeo de documentos mínimos, cuya ejecución se iniciará en el año 2026.</t>
  </si>
  <si>
    <t>Durante el periodo de seguimiento se adelantaron las gestiones orientadas a la revisión, actualización y publicación de la política contable de la Empresa, específicamente en lo relacionado con el reconocimiento y registro contable de los predios recibidos en el marco de la ejecución de proyectos para el desarrollo de Vivienda de Interés Social y Prioritario, en los cuales confluyen recursos del Fondo de Compensación (FCO). Como resultado de este proceso, la política contable fue actualizada y publicada en su versión 3, garantizando su alineación con el marco normativo vigente y con las particularidades operativas de este tipo de proyectos.</t>
  </si>
  <si>
    <t xml:space="preserve">Se adelantaron espacios de articulación y coordinación con las entidades técnicas competentes, orientados a la revisión de los criterios aplicados en la metodología de valoración de precios en proyectos de Vivienda de Interés Social y Prioritario que incorporan recursos del FCO. En este marco, se consolidaron los antecedentes técnicos, jurídicos y financieros asociados a los principales hallazgos identificados, se precisó la necesidad a resolver y se definieron las consideraciones y alcances de las solicitudes de concepto.
Como resultado de este proceso, se radicaron solicitudes formales de concepto y agenda para el desarrollo de mesas de trabajo conjuntas ante la Unidad Administrativa Especial de Catastro Distrital (Radicado S2025003451 del 29 de agosto de 2025) y el Instituto Geográfico Agustín Codazzi – IGAC (Radicado S2025003452 del 29 de agosto de 2025). En desarrollo de dichas gestiones, se llevó a cabo una mesa de trabajo con el IGAC el 3 de octubre de 2025, de la cual se derivaron compromisos y un documento técnico que recoge los insumos y consideraciones discutidas, y una mesa de trabajo con la UAECD el 23 de octubre, orientada a la revisión conjunta de los criterios de valoración aplicables. </t>
  </si>
  <si>
    <t>Durante el periodo de seguimiento no ha sido necesaria la aplicación de los lineamientos establecidos en la Guía de Gestión Integral de Proyectos GI-59, Anexos 5 y 7 (o la que haga sus veces), dado que no se han adelantado procesos de estructuración de proyectos de vivienda que incluyan la entrega de locales comerciales. No obstante, se mantendrá el seguimiento correspondiente para su aplicación en el evento en que se formulen proyectos que así lo requieran.</t>
  </si>
  <si>
    <t>N/A</t>
  </si>
  <si>
    <t>A la fecha de corte del informe, no se ha adelantado ninguna actividad relacionada con la ejecución de esta acción. Su desarrollo se iniciará a partir de enero de 2026.</t>
  </si>
  <si>
    <t>Si bien la formulación de la actividad tuvo inicio el 18 de diciembre de 2025, durante el periodo de seguimiento se ha avanzado en el análisis y definición de los componentes técnicos necesarios para la estructuración del Documento Técnico de Soporte, el cual será empleado en los procesos contractuales orientados a la selección de desarrolladores inmobiliarios. Dicho análisis comprende la identificación y articulación de los aspectos técnicos, normativos, financieros y legales que sustentan la definición de las condiciones de las convocatorias. Una vez consolidada esta etapa, el documento será formalizado y sometido al proceso de validación y adopción correspondiente dentro del Sistema de Gestión de Calidad de la Empresa, previo a su socialización con las áreas involucradas.</t>
  </si>
  <si>
    <t>Durante el tercer trimestre de 2025 se elaboró y publicó en el SIG:
- Check List Publicaciones Secop II
- Instructivo de diligenciamiento: Check List Publicaciones Secop II 
cumpliendo a cabalidad con la acción propuesta. 
SOPORTES: https://drive.google.com/drive/folders/1BhgSSiGqLgBm2jgWJL70McNUkem7IqzN?usp=drive_link</t>
  </si>
  <si>
    <t>Durante el tercer trimestre de 2025 se elaboró y publicó en el SIG:
- Matriz Seguimiento Garantias
- Instructivo de diligenciamiento: Matriz de seguimiento a las garantías de los contratos/convenios directos de la Empresa y suscritos a través de Patrimonios Autónomos  
cumpliendo a cabalidad con la acción propuesta. 
SOPORTES: https://drive.google.com/drive/folders/16C79vlc2cLMiLQW0EwrMB2TbqSJ9a_zT?usp=drive_link</t>
  </si>
  <si>
    <t>Durante el cuarto trimestre de 2025 se elaboró y publicó en el SIG el documento "Guía de Ejecución de Estudio de Mercado 
Lineamientos, criterios y procedimientos para la ejecución de Estudio de Mercado", cumpliendo a cabalidad con la acción propuesta.
Estado de avance: 100 %</t>
  </si>
  <si>
    <t>Vigencia</t>
  </si>
  <si>
    <t>Cod Auditoria</t>
  </si>
  <si>
    <t>Hallazgo</t>
  </si>
  <si>
    <t>Cumplidas</t>
  </si>
  <si>
    <t>No Cumplida</t>
  </si>
  <si>
    <t>Proceso
En términos</t>
  </si>
  <si>
    <t>X</t>
  </si>
  <si>
    <t>Acciones 
identificada 
con Numero</t>
  </si>
  <si>
    <t>ANÁLISIS SEGUIMIENTO OCI - Marzo 31 de 2026</t>
  </si>
  <si>
    <t>CUMPLIMIENTO a Marzo 31 de 2026</t>
  </si>
  <si>
    <t>ESTADO a Marzo 31 de 2026</t>
  </si>
  <si>
    <t xml:space="preserve">NACIO DE LA SIGUIENTE  CUMPLIDA INEFECTIVA </t>
  </si>
  <si>
    <t>COD AUDITORIA:64 - 
HALLAZGO: 7.1.2.1 -  VIGENCIA: 2024</t>
  </si>
  <si>
    <t>COD AUDITORIA:64 - HALLAZGO: 7.2.2.7 -  VIGENCIA: 2024</t>
  </si>
  <si>
    <t>En cumplimiento del 100% de la actividad programada, mediante comunicación radicada No. S2026000675 del 13 de febrero de 2026, suscrita por el supervisor del Contrato 001 de 2023, Daniel Guillermo Cabarcas Parra, se solicitó a la Alcaldía Local de Santa Fe la realización de una visita de control urbanístico a las manzanas 10 y 22 del predio “San Victorino”, con el fin de atender el hallazgo administrativo formulado por la Contraloría de Bogotá D.C. (Informe de Actuación Especial de Fiscalización No. 59 de diciembre de 2025), relacionado con la presunta obligación de obtener licencia de construcción para las instalaciones tipo contenedor. Previamente, mediante radicado No. S2026000269 del 21 de enero de 2026, se solicitó mesa de trabajo con el equipo de la Alcaldía Local, con el fin de analizar las condiciones urbanísticas de las estructuras existentes.</t>
  </si>
  <si>
    <t>En el marco de la actividad orientada a contratar una persona natural o jurídica para diseñar una metodología para la fijación de cánones de arrendamiento, mediante radicado I2026000359 del 30 de enero de 2026 se formalizó la solicitud de contratación ante el área encargada dentro de la entidad. Para ello,  se elaboraron el estudio previo y el anexo técnico necesarios para soportar el proceso, sin que fuera posible concretar la contratación en dicha oportunidad. Por lo anterior, la actividad se reporta en proceso, toda vez que actualmente se encuentra en curso un nuevo proceso de contratación que está en etapa de elaboración y aprobación de los documentos precontractuales, con el fin de dar cumplimiento a la actividad.</t>
  </si>
  <si>
    <t>En cumplimiento del 100% de la actividad programada, orientada a solicitar a la Dirección Financiera en su calidad de supervisora del Fideicomiso San Victorino la suscripción de un Acuerdo de Servicio para el manejo y facturación de los contratos de arrendamiento, se radicaron dos comunicaciones internas dirigidas al Director Financiero, Christian Andrés Palencia Hernández. La primera, con radicado I2026000023 del 6 de enero de 2026, mediante la cual se solicitó formalmente que la Fiduciaria remitiera de manera mensual el estado de cartera del contrato de arrendamiento, evidenciando los valores facturados y recaudados, y se pusieron de presente las inconsistencias identificadas entre los valores facturados y los establecidos contractualmente para los meses de septiembre, octubre, noviembre y diciembre de 2025. La segunda, con radicado I2026000265 del 21 de enero de 2026, mediante la cual se reiteraron los requerimientos no atendidos y se formularon nuevas solicitudes a la Fiduciaria, entre ellas la emisión oportuna de facturas con fecha de vencimiento consistente con lo establecido en la cláusula sexta del contrato, con el fin de garantizar el pago del canon dentro de los cinco primeros días hábiles de cada mes, tal como fue pactado contractualmente.</t>
  </si>
  <si>
    <t>El 30 de marzo de 2026 se realizó comité fiduciario para aprobación de estados financieros a 31 de dciembre de 2025, como fase de preparación a los Comités fiduciarios programados para la vigencia 2025. Se anexa acta.</t>
  </si>
  <si>
    <t>A 31 de marzo como avance de esta acción ,  se llevó a cabo comité fiduciario los olivos llevando como punto la desvinculación de Renobo al Patrimonio una vez Cucezar notifique la esrituración de la vivienda faltante., a la fecha están pendientes estudios técnicos requeridos para la aprobación, los cuales se gestionaron con las ´reas técnicas responsables</t>
  </si>
  <si>
    <t>Se está gestionando por parte de la Dirección Financiera  la fecha del Comité concertando agendas, una vez definida la fecha se informará en este seguimiento.</t>
  </si>
  <si>
    <t xml:space="preserve">Se envía correo por parte de la Dirección Financiera a Alianza fiduciaria con  instrucicones para la reclasificación terceros al fideicomitente fideicomitente gestor. </t>
  </si>
  <si>
    <t>Se realizó comité fiduciario el 9 de marzo de 2026 en la cual se aprobaron los estados financieros a 31 de diciembre de 2025 como requisito para la realización de las sesiones mensuales del comité fiduciario.</t>
  </si>
  <si>
    <t xml:space="preserve"> Se envía correo por parte de la Dirección Financiera a Alianza fiduciaria con  instrucicones y la realización de la  incorporacion de predios correspondiente a areas sobrantes en la venta de los predios a Metro.</t>
  </si>
  <si>
    <t>En el marco del plan de mejoramiento suscrito, asociado a la actividad “Actualizar el procedimiento PD-113 ‘Administración de predios’, incluyendo puntos de control para verificar el estado de las cuentas contrato de servicios públicos asociados a los predios recibidos y/o en administración”, se evidencia su cumplimiento mediante la actualización del procedimiento PD-23 “Administración de predios”, formalizada el 27 de marzo de 2026.
En desarrollo de esta actualización, se incorporó en el numeral 5.4 “Pago de servicios públicos de los predios” la actividad No. 2, mediante la cual se establece un punto de control específico orientado a la verificación integral y sistemática del estado de las cuentas contrato de servicios públicos domiciliarios asociadas a los predios de propiedad de la Empresa y/o bajo su administración.
La implementación de este punto de control fortalece el sistema de control, al contribuir a la mitigación de riesgos operativos y financieros asociados a la gestión de servicios públicos, mejorar la trazabilidad de la información y garantizar una gestión oportuna y adecuada de las obligaciones derivadas de la administración de predios.</t>
  </si>
  <si>
    <t>Entre los meses de enero y marzo de 2026, en el marco del procedimiento de evaluación de predios y espacios urbanos, se llevaron a cabo once (11) evaluaciones, que abarcaron un total de veintisiete (27) predios. A la fecha, ninguno de estos ha resultado viable, conforme a los intereses del portafolio de servicios de la Empresa.
De manera paralela, se continúa con la evaluación de un conjunto de once (11) predios ubicados en la actuación estratégica Montevideo, los cuales se encuentran actualmente en etapa de análisis de viabilidad financiera, posterior a la elaboración de la cabida arquitectónica correspondiente.
Adicionalmente, se atendió una solicitud de emplazamiento para la operación de la flota de transporte del Consorcio Express, la cual requería tres (3) tipos de lotes localizados en Bogotá. Como resultado de este análisis, se presentó una oferta de tres (3) predios y se consolidó una base de datos que incluye un conjunto de globos en la ciudad, los cuales cumplen con los criterios de localización definidos por el consorcio.</t>
  </si>
  <si>
    <t>En el marco del plan de mejoramiento, y en relación con la actividad “Actualizar el procedimiento PD-23 ‘Adquisición predial’, incluyendo lineamientos para el cumplimiento obligatorio de la política de protección a moradores, orientada a facilitar la adquisición predial mediante acuerdos con los propietarios en los instrumentos de iniciativa pública formulados por RenoBo”, se evidencia su cumplimiento mediante la actualización y oficialización del procedimiento el 27 de marzo de 2026.
Como parte de esta actualización, se incorporó la actividad No. 3, mediante la cual se establecen lineamientos específicos para la aplicación, cuando sea pertinente y conforme a los criterios definidos en cada caso, de las disposiciones contenidas en los artículos 250 al 295 del Decreto Único Sectorial 670 de 2025, en concordancia con lo definido en el Decreto Distrital 555 de 2021, en el marco de la Política de Revitalización Urbana y Protección a Moradores y Actividades Productivas.
Dicha actividad contempla el desarrollo de acciones de información, pedagogía y comunicación claras, oportunas y suficientes sobre las condiciones de los proyectos y los fines que sustentan la adquisición predial. Así mismo, establece la verificación de la implementación de mecanismos efectivos de vinculación y participación de los moradores, orientados a promover su permanencia cuando sea viable y corresponda a su elección, así como a garantizar la protección de sus derechos mediante las obligaciones pactadas contractualmente.
La incorporación de estos lineamientos fortalece el sistema de control, al asegurar la adecuada aplicación del marco normativo vigente, mitigar riesgos sociales, jurídicos y reputacionales, y garantizar procesos de adquisición predial más transparentes, participativos y alineados con la política de protección a moradores.</t>
  </si>
  <si>
    <t>Durante el periodo comprendido entre enero y marzo, se adelantó el análisis del procedimiento de estructuración de esquemas de negocio y se avanzo en la formulación de los formatos que harán parte integral del mismo, entre ellos: el Documento Técnico de Soporte de Proyectos Inmobiliarios, el Formato de Análisis Urbano y la Metodología de Estudios de Mercado.
Así mismo, se encuentra en definición la estructura preliminar para la incorporación de lineamientos asociados a la conformación del expediente documental. Para el mes de abril, se tiene prevista la realización de mesas de trabajo con el proceso de Gestión Documental, orientadas a la construcción de la lista de chequeo de los documentos mínimos que deberán conformar el expediente.</t>
  </si>
  <si>
    <t>Durante el periodo de reporte, se desarrollaron mesas de trabajo internas orientadas a la consolidación de un formato unificado de Documento Técnico de Soporte, tomando como base las diferentes estructuras de DTS previamente utilizadas por la entidad.
En este proceso, se avanzó en la estructuración de un borrador que incorpora capítulos y componentes adicionales, con el propósito de fortalecer el contenido técnico del documento y garantizar la adecuada sustentación de los análisis técnicos, normativos, financieros y legales requeridos en los procesos de selección de desarrolladores inmobiliarios y otros procesos a los cuales pueda aplicarles el formato.
Actualmente, se cuenta con una versión preliminar del documento, la cual se encuentra en proceso de revisión y ajuste, previo a su formalización e implementación en futuras convocatorias de adjudicación de predios.</t>
  </si>
  <si>
    <t>En atención a la acción propuesta, se informa que fue realizada la actualización del procedimiento PD-55 “Relación con entes externos de control”, en el cual se incorporó un control orientado a garantizar que los líderes de proceso, en su rol de revisión y aprobación, verifiquen que la información a remitir sea completa y coherente.
	Como soporte, se anexa el trámite de firma mediante el cual se formalizó el respectivo ajuste, así como el procedimiento en su versión 7.</t>
  </si>
  <si>
    <t>Durante los meses de enero y febrero de la vigencia 2026, la Dirección de Contratación en conjunto con la Subgerencia de Gestión Corporativa establecieron los lineamientos para la preparación de los reportes mensuales que se realizarían durante dicha vigencia.
A partir del mes de marzo de 2026, se compartieron los lineamientos para realizar el reporte de contratos en los que los diferentes colaboradores de la Empresa fueron asignados como supervisores desde las diferentes áreas: el gerente general, subgerentes, directores. jefes de oficina y y funcionarios que tuvieron dicho rol.
Para realizar esta actividad se contó con la generación de una comunicación interna dirigida a los supervisores en las que se comunicaron los lineamientos para el reporte en el que se debían anexar 2 soportes: Anexo 1: Una relación aleatoría de contratos para la verificación de cargue de información en SECOP II y un Anexo 2: un cuestionario con preguntas para la comprensión de la labor como supervisor.
Durante el mismo mes de marzo los diferentes supervisores de las áreas de la Empresa realizaron el reporte de dicha información la cual fue consolidada desde la Dirección de Contratación.
Teniendo en cuenta lo anterior, adjunto se comparte un cuadro consolidado con los reportes de las áreas correspondiente a los meses de enero, febrero y marzo, con la muestra de contratos que corresponde a estos 3 meses.
Vale resaltar que el reporte contiene la información de 17 áreas, faltando el reporte de 2 áreas de la Empresa.
Soportes:
1. Oficio de lineamientos.
2. Convocatoria reunión socialización de lineamientos.
3. Reporte consolidado de contratos publicados en SECOP II de los meses, enero, febrero y marzo</t>
  </si>
  <si>
    <t xml:space="preserve">A partir de los insumos consolidados (anexo 1 y anexo 2) que fueron remitidos por los supervisores de las diferentes áreas de la Empresa, actualmente la Dirección de Contratación está revisando y validando dicha información, con el fin de establecer los componentes, conclusiones y recomendaciones que comprenderá el informe. Estos componentes permitirán identificar las fortalezas y debilidades identificadas al momento de la publicidad de documentos de ejecución y cierre de expedientes en SECOP II.
Dicho informe será preparado en el mes de abril de 2026. </t>
  </si>
  <si>
    <t>Se avanza en el desarrollo de un piloto con el proyecto Estación Metro 26, cuyo propósito es determinar la funcionalidad del Ambiente Común de Datos (CDE) —herramienta oficial de la Empresa para la gestión de proyectos— como apalancador para la construcción y seguimiento de cronogramas. Este ejercicio es fundamental, ya que permite obtener claridad sobre el manejo de la herramienta y garantizar que los lineamientos que se redacten estén articulados con su operación real.
En el marco de este piloto se han llevado a cabo sesiones de trabajo con la Subgerencia de Ejecución de Proyectos (área líder de la herramienta), con el Gerente del proyecto Estación Metro 26 y con la Oficina Asesora de Planeación (OAP), realizadas el 12 y 25 de febrero y el 17 de marzo de 2025.
Actualmente se está a la espera de ajustar algunos aspectos técnicos relacionados con el diligenciamiento en la herramienta para continuar con el desarrollo del piloto.</t>
  </si>
  <si>
    <t>Esta actiividad inicia en el segundo semestre.</t>
  </si>
  <si>
    <t>Realizar la evaluación de predios aplicando el  procedimiento  PD-119 "Evaluación de Predios y Espacios Urbanos" actualizado en el mes de Octubre de 2025  para todos los predios que sean susceptibles de adquisición por parte de RenoBo.</t>
  </si>
  <si>
    <t>3.1.1.6.1</t>
  </si>
  <si>
    <t>3.1.1.7.1</t>
  </si>
  <si>
    <t>3.1.1.7.2</t>
  </si>
  <si>
    <t>3.1.1.7.3</t>
  </si>
  <si>
    <t>3.1.1.7.4</t>
  </si>
  <si>
    <t>3.1.1.7.5</t>
  </si>
  <si>
    <t>3.1.1.8.1</t>
  </si>
  <si>
    <t>3.1.1.8.2</t>
  </si>
  <si>
    <t>3.1.1.8.3</t>
  </si>
  <si>
    <t>3.1.1.8.4</t>
  </si>
  <si>
    <t>3.1.1.8.5</t>
  </si>
  <si>
    <t>3.1.1.8.6</t>
  </si>
  <si>
    <t>3.1.1.8.7</t>
  </si>
  <si>
    <t>3.1.1.8.8</t>
  </si>
  <si>
    <t>3.1.1.8.9</t>
  </si>
  <si>
    <t>3.1.1.8.10</t>
  </si>
  <si>
    <t>3.1.1.8.11</t>
  </si>
  <si>
    <t>Hallazgo Administrativo, por sobrestimación de $557.836.250 en el saldo de cuenta 1510020908 Mercancías en Existencia - Terrenos Proyectos - Proyecto Plaza de la Hoja a diciembre 31 de 2025, por inadecuada clasificación</t>
  </si>
  <si>
    <t>Registro de los bienes restituidos a la Empresa del Proyecto Plaza de la Hoja, sin efectuar una validación suficiente de su naturaleza económica, lo que generó una inadecuada clasificación contable frente al Catálogo General de Cuentas aplicable.</t>
  </si>
  <si>
    <t>Validar, actualizar y formalizar la reclasificación contable de los bienes restituidos del Proyecto Plaza de la Hoja a la subcuenta correspondiente de la cuenta 15 – Inventarios, conforme a su naturaleza económica y al Catálogo General de Cuentas. Adicionalmente, implementar revisiones técnicas previas por parte del área contable para fortalecer el control de clasificación de activos y prevenir la recurrencia de situaciones similares.</t>
  </si>
  <si>
    <t>100% de bienes restituidos reclasificados y formalizados
100% de lineamientos y controles formalizados e implementados.</t>
  </si>
  <si>
    <t>Hallazgo Administrativo, por la ausencia del acto administrativo que regule la aplicación de la Política Contable para la utilización inequívoca de las cuentas 1511 Prestadores de Servicios y 1520 Productos en Proceso.</t>
  </si>
  <si>
    <t>La Empresa, a pesar de que cuenta con las Políticas Contables, las cuales fueron adoptadas formalmente mediante el acto administrativo a través de la Resolución No. 294 de 2017, no cuenta con un documento formal adicional que de los lineamientos contables para la utilización inequívoca de las cuentas 1511 Prestadores de Servicios y 1520 Productos en Proceso.</t>
  </si>
  <si>
    <t>Establecer y formalizar lineamientos para la correcta utilización de las cuentas 1511 y 1520, mediante mesas técnicas entre Contabilidad y Planeación Financiera, definición de criterios de imputación de costos y etapas de proyectos, así como la elaboración y adopción de una guía contable y controles en el procedimiento de Conciliación de Información Financiera para el registro en la cuenta 15 – Inventarios.</t>
  </si>
  <si>
    <t>Procedimiento PD-87 Conciliación de Información actualizado.</t>
  </si>
  <si>
    <t>100% de lineamientos, criterios, guía contable y controles formalizados e implementados.</t>
  </si>
  <si>
    <t>Hallazgo Administrativo, por imposibilidad en la determinación de la razonabilidad del saldo de la cuenta 1511 PRESTADORES DE SERVICIOS por $506.009.943 y en la cuenta1520 - PRODUCTOS EN PROCESO por $7.179.285.377 para un total de costos por $7.685.295.320, debido a deficiencia en los parámetros establecidos en la metodología de Costeo de Renobo para contabilizar los Costos de las Actuaciones Estratégicas.</t>
  </si>
  <si>
    <t xml:space="preserve"> La Empresa, tiene capitalizadas unas erogaciones en las cuentas contables 1511 - Prestadores de servicios y 1520 - Productos en proceso, correspondientes al Proyecto denominado Actuaciones Estratégicas, las cuales, conforme a lo informado por las áreas técnicas, a 31 de diciembre de 2025, cumplen con la definición contable de activo, no obstante, en la respuesta dada al auditor, estas Actuaciones Estratégicas corresponden a proyectos que se encuentran en etapas de preinversión o fase perfil – preliminar y, conforme a la metodología de asignación de costos estas erogaciones deben reconocerlas como un gasto contable.</t>
  </si>
  <si>
    <t>Realizar la revisión, actualización y formalización de la metodología de asignación de costos, definiendo criterios técnicos y financieros, así como lineamientos para la evaluación y análisis de cada Proyecto que permitan un correcto flujo de información hacia la Dirección Financiera para así establecer la procedencia del reconocimiento de las erogaciones como costo o gasto dependiendo la fase en la que se encuentra cada proyecto o su viabilidad.</t>
  </si>
  <si>
    <t xml:space="preserve">GI-10 - Metodología de costeo para proyectos y servicios de la ERU
</t>
  </si>
  <si>
    <t>Metodologia de Costos de Proyectos y Servicios Actualizada / Metodologia de C y S Actualiza.</t>
  </si>
  <si>
    <t>Hallazgo Administrativo con presunta incidencia Disciplinaria, por  desnaturalizar la figura del Fideicomiso al ejecutar Proyectos y Servicios simultáneamente con recursos de Renobo y a través de Derechos en Fideicomiso.</t>
  </si>
  <si>
    <t xml:space="preserve">Ejecución concurrente de recursos, tanto a traves de Patrimonios Auotonomo, como directamente por la entidad, presentandose una superposición financiera, la cual desvirua la naturaleza juridica del Contrato de Fiducia Mercantil </t>
  </si>
  <si>
    <t>Evaluar y documentar la viabilidad jurídica, financiera, contable y operativa de la ejecución concurrente de recursos de fiducia y recursos propios, así como realizar aportes a los patrimonios autónomos por costos ejecutados directamente por la Empresa, definiendo criterios, lineamientos y controles que garanticen la adecuada aplicación de la figura fiduciaria y eviten la ejecución simultánea de recursos.</t>
  </si>
  <si>
    <t>Un documento Tecnico de Soporte DTS</t>
  </si>
  <si>
    <t>Documento tecnico</t>
  </si>
  <si>
    <t>Hallazgo Administrativo con Presunta Disciplinaria, por imposibilidad por $53.566.593.254,38 en la determinación de la razonabilidad en el saldo de la cuenta 15 Inventarios, al no contar Renobo con las Ficha de Costeo de Proyectos o Servicios, que permitan efectuar cruce de la consistencia de los saldos contables presentados con corte a diciembre 31 de 2025.</t>
  </si>
  <si>
    <t>La metodología de asignación de costos a proyectos y servicios actual,   corresponde a una metodología anterior que establecia  la elaboración de fichas de costeo; sin embargo, esta no ha sido actualizada conforme a la estructura organizacional de la empresa y  la  dinámica actual de seguimiento y control de los proyectos.</t>
  </si>
  <si>
    <t>Actualizar la Metodología de Asignación de Costos de Proyectos y Servicios, definiendo nuevos mecanismos y documentos de soporte para el seguimiento financiero y la desagregación de costos de los proyectos registrados en inventarios.</t>
  </si>
  <si>
    <t xml:space="preserve">Metodologia de Costos de Proyectos y Servicios Actualizada </t>
  </si>
  <si>
    <t>Hallazgo Administrativo, por sobrestimación de la Cuenta 15 Inventarios por $10.062.022.540, por reconocer a diciembre 31 de 2025 Costos a los Proyectos San Bernardo, Eduardo Umaña, Bosa Danubio y Villa Javier, los cuales fueron vendidos hace más de 2 años, sin contar a la fecha con resultados concretos de la venta de estos saldos y como consecuencia de ello no poseer los atributos para considerarse como Costo</t>
  </si>
  <si>
    <t xml:space="preserve">En la cuenta Inventarios de la empresa se incorporan saldos de proyectos ejecutado a traves de patrimonios autonomos y en algunos de ellos ya surtieron el proceso de vinculación del desarrollador o venta de los derechos fiduciarios a favor de la empresa y se siguen imputando costos a dichos proyectos. </t>
  </si>
  <si>
    <t>Actualización de la metodologia de costos de proyectos y servicios de la empresa.</t>
  </si>
  <si>
    <t>Hallazgo Administrativo con presunta incidencia Disciplinaria, por actualizar el saldo de los derechos fiduciarios reconocidos en la cuenta 192603010602 Patrimonios Autónomos – Fiduciaria Colpatria - P.A. F.C.-DERIVADO SAN JUAN DE DIOS, sin contar con soportes idóneos, lo cual generó la imposibilidad de establecer la razonabilidad del saldo presentado en $31.157.984.632,40 con corte a diciembre 31 de 2025</t>
  </si>
  <si>
    <t xml:space="preserve">Falta de claridad y detalle dentro del certificado del derecho fiduciario que expide la fiduciaria sobre los valores y porcentajes certificados a uno de los fideicomitentes. </t>
  </si>
  <si>
    <t>Solicitar a la Fiducaria modificación en la presentación del Certificado del Dereho Fiduciario que permita identificar los montos y porcentajes de participación de cada uno de los fideicomitentes.</t>
  </si>
  <si>
    <t>Certificación Derechos Fiduciario Ajustado</t>
  </si>
  <si>
    <t xml:space="preserve">1, Certificado Derecho Fiduciario Ajustado / 2, Certificado Derecho Fiduciario Propuesto (DF) </t>
  </si>
  <si>
    <t>Hallazgo Administrativo con presunta incidencia Disciplinaria, por actualizar el saldo de los derechos fiduciarios reconocidos en la cuenta 192603010704 Patrimonios Autónomos - Fiduciaria Colpatria S.A - PA FC SUBORDINADO 720-82059 - SAN BLAS – CONVENIO 152, sin contar con soportes idóneos, lo cual generó la imposibilidad de establecer la razonabilidad del saldo presentado en $13.660.042.094,86 con corte a diciembre 31 de 2025.</t>
  </si>
  <si>
    <t>Hallazgo Administrativo con presunta incidencia Disciplinaria, por actualizar el saldo de los derechos fiduciarios reconocidos en la cuenta 192603010708 PA SUBORDINADO VILLA JAVIER-82176, sin contar con soportes idóneos, lo cual generó una imposibilidad de establecer la razonabilidad del saldo presentado en $19.583.756,83 con corte a diciembre 31 de 2025.</t>
  </si>
  <si>
    <t>Hallazgo Administrativo con presunta incidencia Disciplinaria, por actualizar el saldo de los derechos fiduciarios reconocidos en la cuenta 192603010721 P.A ATALAYA - BOSA DANUBIO, sin contar con soportes idóneos, lo cual generó una imposibilidad de establecer la razonabilidad del saldo presentado en $5.919.055,28 con corte a diciembre 31 de 2025.</t>
  </si>
  <si>
    <t>Hallazgo Administrativo con presunta incidencia Disciplinaria, por actualizar el saldo de los derechos fiduciarios reconocidos en la cuenta 192603010722 PA FC SUBORDINADO RENACER - CALLE 26 EDO. UMAÑA, sin contar con soportes idóneos, lo cual generó una imposibilidad de establecer la razonabilidad del saldo presentado en $1.463.939.853,90 con corte a diciembre 31 de 2025.</t>
  </si>
  <si>
    <t>Hallazgo Administrativo por una subestimación en $1.046.864,32 en el saldo de la cuenta 192603010723 FC PAS GERENCIA TC1 por el no reconocimiento del aporte del P.A.F.C. METROVIVIENDA MATRIZ y su participación en la pérdida del ejercicio</t>
  </si>
  <si>
    <t>Hallazgo Administrativo por una subestimación en $1.046.864,32 en el saldo de la cuenta 192603010725 FC SUBORDINADO UAESP 1, por el no reconocimiento del aporte del P.A.F.C. METROVIVIENDA MATRIZ y su participación en la pérdida del ejercicio</t>
  </si>
  <si>
    <t>Hallazgo Administrativo por una subestimación en $1.046.864,32 en el saldo de la cuenta 192603010726 FC SUBORDINADO UAESP 2, por el no reconocimiento del aporte del P.A.F.C. METROVIVIENDA MATRIZ y su participación en la pérdida del ejercicio.</t>
  </si>
  <si>
    <t>Hallazgo Administrativo con presunta incidencia Disciplinaria, por sobrestimación de $164.389.108,07 en el saldo de la cuenta 192603010727 FC SUBORDINADO 4328 – 2024 - FIDUCIAS - MINCULTURA – 01 por carecer del certificado y del Balance General del Fideicomiso que soportan la existencia y saldos de los derechos fiduciarios de Renobo reconocidos en esta cuenta.</t>
  </si>
  <si>
    <t>La Empresa presento un mayor valor contable de $164.389.108,07 en la cuenta 192603010727 Patrimonios Autónomos – Fiduciaria Colpatria - FC SUBORDINADO 4328 – 2024 - FIDUCIAS - MINCULTURA – 01, ocasionada por omitir la información correspondiente a unas operaciones adicionales, (ejecución, rendimientos y gastos financieros), presentadas en los recursos del Contrato 4328 – 2024.</t>
  </si>
  <si>
    <t>Establecer y formalizar lineamientos para la correcta conciliación y registros contables a realizar en la cuenta 1926 Derechos fiduciarios, así como para el reconocimiento contable de los recursos desembolsados en la Fiduciaria en virtud de la suscripción de contratos interadministrativos de Gerencia Integral de Proyectos, los cuales son administrados a través de encargos fiduciarios dentro de los Patrimonios Autónomos.</t>
  </si>
  <si>
    <t>100% de lineamientos y controles formalizados e implementados.</t>
  </si>
  <si>
    <t>Hallazgo Administrativo por incumplimiento de las Políticas Contables de Renobo, para el reconocimiento y revelación contable de los Derechos Fiduciarios.</t>
  </si>
  <si>
    <t>La Empresa, registro contablemente el saldo del Contrato 4328 de 2024 – Mincultura, en la cuenta contable 1926 - Derechos Fiduciarios, subcuenta 192603010727, sin contar con el correspondiente certificado de derecho Fiduciario que soportara el saldo contable de esta cuenta, lo que ocasiono el incumplimiento de las políticas contables.</t>
  </si>
  <si>
    <t>Establecer y formalizar lineamientos en el numeral 2.1.12 de las Políticas Contables, definiendo el procedimiento, criterios de reconocimiento, revelación y controles aplicables a contratos administrados mediante Patrimonios Autónomos o Encargos Fiduciarios, con el fin de garantizar la correcta aplicación contable y financiera de los derechos fiduciarios.</t>
  </si>
  <si>
    <t>Políticas Contables “PL- 02_Politicas _Contables actualizadas, en el numeral  2.1.12.</t>
  </si>
  <si>
    <t>Políticas Contables aprobadas y publicadas en el Sistema Integrado de Gestión.</t>
  </si>
  <si>
    <t>Hallazgo Administrativo por subestimación de $2.899.111.074 en el saldo de la cuenta 1926 Derechos en Fideicomiso por no recocer los DerechosFiduciarios del Patrimonio Autónomo FC SUBORDINADO IDIPRON de conformidad con el certificado y del Balance General del Fideicomiso que soportan la existencia y saldo de los derechos fiduciarios de Renobo.</t>
  </si>
  <si>
    <t>Análisis técnico, jurídico y contable respecto del tratamiento contable aplicable a los derechos fiduciarios asociados al Patrimonio Autónomo FC Subordinado IDIPRON, relacionados con los bienes certificados por la fiduciaria, que generó diferencias en su reconocimiento e incorporación en los estados financieros de la Empresa.</t>
  </si>
  <si>
    <t>Realizar la revisión y análisis técnico, jurídico, contable y documental de los bienes y derechos fiduciarios del Patrimonio Autónomo FC Subordinado IDIPRON, verificando soportes fiduciarios y estados financieros, con el fin de efectuar el reconocimiento y tratamiento contable conforme al marco normativo aplicable e implementar controles periódicos de validación y seguimiento.</t>
  </si>
  <si>
    <t>Total de derechos fiduciarios revisados/Número de derechos fiduciarios conciliados y soportados​</t>
  </si>
  <si>
    <t>Subgerencia de Planeamiento y Estructuración
Dirección Financiera</t>
  </si>
  <si>
    <t>Teniendo en cuenta que el cumplimiento de esta acción depende de la contratación de la persona natural o jurídica que elabore la metodología para la fijación de cánones de arrendamiento, descrita en la acción anterior, aún no ha sido posible avanzar en su incorporación al proceso de gestión comercial bajo MIPG, toda vez que a la fecha dicha contratación no se ha concretado. Por lo anterior, la actividad se reporta en proceso.</t>
  </si>
  <si>
    <t>ANÁLISIS SEGUIMIENTO OCI - Junio 30 de 2026</t>
  </si>
  <si>
    <t>Comp. reclasificación inv. 1510 Terrenos a 1505 Bienes Producidos y act. Proc. PD-87.</t>
  </si>
  <si>
    <t>Proc. PD-87 de Conciliación aprobado y publicado en SIG según normativa aplicable.</t>
  </si>
  <si>
    <t>CUMPLIMIENTO a Junio 30 de 2026</t>
  </si>
  <si>
    <t>ESTADO a Junio 30 de 2026</t>
  </si>
  <si>
    <t>INCUMPLIDA CONTRALORIA</t>
  </si>
  <si>
    <t>3.2.1.1</t>
  </si>
  <si>
    <t>Hallazgo administrativo por deficiencia de las actividades 3 y 4, ítem 5.2-Aprobación del presupuesto del procedimiento 46-Administración Presupuestal, en la estructuracion de la cuenta "servicios de la construccion"</t>
  </si>
  <si>
    <t>Hallazgo administrativo por deficiencias en la elaboración del anexo técnico y del presupuesto estimado para la terminación de las obras del Colegio Distrital San Francisco Sede B, el cual se ejecuta mediante el contrato de Obra No. 372 de 2024.</t>
  </si>
  <si>
    <t>3.2.4.2</t>
  </si>
  <si>
    <t>Hallazgo administrativo por vulnerar el principio de eficiencia</t>
  </si>
  <si>
    <t>Hallazgo administrativo por la indebida supervisión al contrato de interventoría No. 413 de 2024.</t>
  </si>
  <si>
    <t>Hallazgo administrativo con presunta incidencia disciplinaria por las deficiencias en el control y aprobación de pagos por parte de la Interventoría del Contrato de Obra No. 020 de 2022, y la supervisión por parte de RenoBo</t>
  </si>
  <si>
    <t>Hallazgo administrativo con presunta incidencia disciplinaria por el incumplimiento y la falta de procedimientos en el desarrollo de estudios de mercado para la asignación de contratos de arrendamiento.</t>
  </si>
  <si>
    <t>Hallazgo administrativo con presunta incidencia disciplinaria por suscribir contrato de arrendamiento en un inmueble que no cumple con lo exigido en los títulos J y K de la NSR 10, respecto a la seguridad en sismo resistencia</t>
  </si>
  <si>
    <t>Hallazgo administrativo con incidencia fiscal por cuantía de $223.273.813 y presunta disciplinaria por la no entrega de los soportes en los servicios contratados a través del Contrato No. 467 de 2024</t>
  </si>
  <si>
    <t>Certificación de estándares en estudios y diseños</t>
  </si>
  <si>
    <t>Dirección Técnica de Gestión de Proyectos y Dirección Técnica de Asesoría y Diseños Técnicos (apoya direccion de contratacion)</t>
  </si>
  <si>
    <t>Presuntas deficiencias en la elaboración de los estudios técnicos, generando modificación  contractual (adiciones y prórrogas)</t>
  </si>
  <si>
    <t>Presunta situación de carácter administrativo relacionada con deficiencias en la etapa de planeación y en la elaboración de los estudios técnicos, toda vez que fue necesario realizar ajustes sustanciales al diseño inicialmente concebido para atender requerimientos funcionales manifestados por la Secretaría Distrital de Educación.</t>
  </si>
  <si>
    <t>Direccion tecnica de Gestion de proyectos(apoya direccion de contratacion)</t>
  </si>
  <si>
    <t>Presuntas deficiencias en la gestión contractual, financiera y de control del contrato</t>
  </si>
  <si>
    <t>Direccion tecnica de gestion de proyectos (apoyo direccion de contratacion)</t>
  </si>
  <si>
    <t>Presuntas deficiencias en función de control y validación previa de los pagos, pese a integrar el Comité de compras y contrataciones</t>
  </si>
  <si>
    <t xml:space="preserve">Actualizar la guía de ejecución de obra para incluir una verificación previa al inicio del trámite de pagos de requisitos administrativos y jurídicos, adicionando las memorias de cálculo de cada una de las actividades a pagar </t>
  </si>
  <si>
    <t>Subgerencia de Gestion corporativa</t>
  </si>
  <si>
    <t>Oportunidades de mejora en la estandarización de los mecanismos de verificación, organización y trazabilidad documental de los soportes asociados a la ejecución de contratos de operación logística, eventos y actividades de comunicación.</t>
  </si>
  <si>
    <t>Diseñar e implementar un instrumento de control para la supervisión de contratos de operación logística, eventos y actividades de comunicación, que establezca criterios mínimos para la recopilación, organización, validación y trazabilidad de los soportes de ejecución contractual requeridos para el seguimiento de bienes y servicios prestados.</t>
  </si>
  <si>
    <t>Instrumento de control para la supervisión contractual implementado.</t>
  </si>
  <si>
    <t>(Instrumento de control implementado / Instrumento de control programado) x 100</t>
  </si>
  <si>
    <t>Oficina Asesora de Relacionamiento y Comunicaciones – OARC</t>
  </si>
  <si>
    <t>Hallazgo administrativo con incidencia fiscal por cuantía de $269.136.617,10 y presunta disciplinaria por sobrecostos, en la ejecución del Contrato de Obra No. 020 de 2022.</t>
  </si>
  <si>
    <t>Presuntas deficiencias en la elaboración de los estudios técnicos en su etapa precontractual</t>
  </si>
  <si>
    <t>Elaborar un formato de certificación de estándares en estudios y diseños a diligenciar por los terceros vinculados a proyectos</t>
  </si>
  <si>
    <t>1 formato de certificación de estándares en estudios y diseños a diligenciar por los terceros vinculados a proyectos</t>
  </si>
  <si>
    <t xml:space="preserve">Actualizar la FT-23 Lista de chequeo requisitos básicos de contratación </t>
  </si>
  <si>
    <t xml:space="preserve">Actualización lista de chequeo requisitos básicos de contratación </t>
  </si>
  <si>
    <t>1 Lista de chequeo requisitos básicos de contratación actualizada</t>
  </si>
  <si>
    <t xml:space="preserve">Actualizar el formato de anexo técnico para incluir una nota instructiva sobre los precios unitarios no previstos </t>
  </si>
  <si>
    <t xml:space="preserve">Actualización anexo técnico </t>
  </si>
  <si>
    <t xml:space="preserve">1 formato de anexo tecnico actualizado y socializado </t>
  </si>
  <si>
    <t xml:space="preserve">Actualizar el formato FT 227 solicitud de modifiación del contrato para incluir una nota instructiva sobre los precios unitarios no previstos </t>
  </si>
  <si>
    <t xml:space="preserve">Actualizacioón del formato FT 227 solicitud de modificación del contrato </t>
  </si>
  <si>
    <t xml:space="preserve">Elaborar una guía tipo que contenga los parámetros mínimos que debe seguir el contratista en la elaboración del respectivo manual de compras y contrataciones aplicables a los contratos de obra por administración delegada </t>
  </si>
  <si>
    <t>1 Guía de ejecucion de obra actualizada y socializada, con la inclusión de verificación previa al inicio del trámite de pagos</t>
  </si>
  <si>
    <t>Redactar una claúsula relacionada con los soportes en la forma de pago de la minuta contractual</t>
  </si>
  <si>
    <t xml:space="preserve">Claúsula soportes de pago en minuta contractual </t>
  </si>
  <si>
    <t xml:space="preserve">1 claúsula elaborada y socializada </t>
  </si>
  <si>
    <t xml:space="preserve">Dirección Técnica de Gestión de Proyectos y Dirección Técnica de Asesoría y Diseños Técnicos </t>
  </si>
  <si>
    <t>Direccion tecnica de gestion de proyectos</t>
  </si>
  <si>
    <t>Direccion de contratacion</t>
  </si>
  <si>
    <t>A pesar que los estudios de mercado y análisis del sector que se adelantaron para el arrendamiento del bien inmueble de oficinas funcionales y amobladas destinadas para la sede administrativa de la Empresa de Renovación y Desarrollo Urbano de Bogotá D.C. – RenoBo se hicieron tomando como referente las metodologías valuatorias establecidas en la Resolución IGAC 620 de 2008, particularmente el método de comparación o de mercado y el método de capitalización de rentas o ingresos, incluyendo el análisis de comparabilidad de los valores mediante medidas estadísticas como la media aritmética y la revisión de la dispersión de la muestra, no se cuenta con la estandarización para la fijación del cálculo de cánones de arrendamiento de predios comerciales dentro de la Empresa.</t>
  </si>
  <si>
    <t>Contrato suscrito</t>
  </si>
  <si>
    <t>Incorporar metodología de elaboración de canones de arrendamiento en MIPG al proceso de gestión comercial.</t>
  </si>
  <si>
    <t>Ausencia de lineamientos institucionales formalizados que establezcan los criterios técnicos, metodológicos y documentales para la estimación, sustentación, incorporación y seguimiento de las proyecciones de ingresos derivados de las Actuaciones Estratégicas en el proceso de programación presupuestal.</t>
  </si>
  <si>
    <t>Elaborar, aprobar e implementar la metodología para la formulación del costeo y proyección de ingresos asociados a las Actuaciones Estratégicas, documentando los criterios técnicos, supuestos, fuentes de información y los actos administrativos que soportan las proyecciones presupuestales.</t>
  </si>
  <si>
    <t>Metodología elaborada, aprobada e implementada</t>
  </si>
  <si>
    <t>Una Metodología elaborada, aprobada e implementada</t>
  </si>
  <si>
    <t>Incorporar en los actos administrativos de adopción de las Actuaciones Estratégicas y en sus memorias justificativas el mecanismo de recuperación de los costos de formulación, incluyendo la metodología de cálculo.</t>
  </si>
  <si>
    <t>Actuaciones Estratégicas con soporte técnico-financiero incorporado.</t>
  </si>
  <si>
    <t>(Actuaciones con memoria justificativa y soporte del cobro incorporado / Actuaciones formuladas) × 100</t>
  </si>
  <si>
    <t>Implementar mesas técnicas entre las dependencias responsables para revisar el comportamiento de las proyecciones de ingresos y, cuando corresponda, evaluar y gestionar la modificación del Plan Financiero y del presupuesto de la vigencia con base en la información actualizada sobre el avance de las Actuaciones Estratégicas y las condiciones de recaudo.</t>
  </si>
  <si>
    <t>Mesas técnicas de seguimiento realizadas</t>
  </si>
  <si>
    <t>2 Mesas de seguimiento realizadas</t>
  </si>
  <si>
    <t>Subgerencia de Planeamiento y Estructuracion, (Dirección Técnica de Estructuración de Proyectos,  y Dirección Técnica de Planeamiento y Gestión Urbana)</t>
  </si>
  <si>
    <t>Subgerencia de Planeamiento y Estructuracion y Dirección Financiera</t>
  </si>
  <si>
    <t>Guía para manuales de compras y contratación en obras por administración delegada.</t>
  </si>
  <si>
    <t>1 guía para la elaboración de manuales de compras y contratación aplicables a contratos de obra por administración delegada.</t>
  </si>
  <si>
    <t>Guía de ejecución de obra actualizada con verificación previa al trámite de pagos.</t>
  </si>
  <si>
    <t>La edificación objeto del contrato corresponde a un inmueble existente, construido con anterioridad a la entrada en vigencia de la NSR-10, razón por la cual no cuenta con licencia o diseño original bajo dicho reglamento. Adicionalmente, se identificó la necesidad de fortalecer la trazabilidad documental y los mecanismos internos de verificación sobre requisitos aplicables de seguridad humana, protección contra incendios y medios de evacuación previstos en los Títulos J y K de la NSR-10 para inmuebles destinados al funcionamiento administrativo de la entidad.</t>
  </si>
  <si>
    <t>Consolidar los soportes técnicos disponibles del inmueble y elaborar una matriz de verificación de requisitos asociados a los Títulos J y K de la NSR-10, identificando los aspectos aplicables a protección contra incendios, rutas de evacuación, salidas, señalización y respuesta ante emergencias. Con base en dicha matriz, realizar una socialización interna al personal sobre las condiciones de evacuación y atención de emergencias del inmueble.</t>
  </si>
  <si>
    <t>Matriz de verificación y socialización de requisitos J y K consolidada</t>
  </si>
  <si>
    <t>Matriz de verificación elaborada y socialización realizada</t>
  </si>
  <si>
    <t>En seguimiento a esta actividad, durante el periodo de aplicación de la Ley de Garantías se adelantó la revisión de las cotizaciones recibidas para la contratación de una persona natural o jurídica encargada de diseñar la metodología para la fijación de cánones de arrendamiento. Una vez finalizada la vigencia de la Ley de Garantías, durante el próximo trimestre se dará inicio al proceso de selección mediante la modalidad de subasta, con el fin de avanzar en la contratación correspondiente.</t>
  </si>
  <si>
    <t>El desarrollo de esta actividad se encuentra sujeto a la contratación de la persona natural o jurídica encargada de diseñar la metodología para la fijación de cánones de arrendamiento. En consecuencia, durante el periodo reportado no fue posible avanzar en la incorporación de dicha metodología al proceso de Gestión Comercial y al Modelo Integrado de Planeación y Gestión (MIPG). Una vez se surta el proceso de contratación y se cuente con la metodología definitiva, se adelantará su incorporación y formalización en el proceso correspondiente.</t>
  </si>
  <si>
    <t>Durante el periodo de reporte no se realizaron actividades relacionadas, teniendo en cuenta que la acción inició recientemente.</t>
  </si>
  <si>
    <t>Durante el periodo de reporte se dio inicio a la construcción de la metodología para la formulación del costeo y la proyección de ingresos asociados a las Actuaciones Estratégicas, conforme al cronograma establecido. Su desarrollo continuará durante el siguiente periodo.</t>
  </si>
  <si>
    <t>Durante el periodo de reporte se dio inicio a la definición de los lineamientos para incorporar en los actos administrativos de adopción de las Actuaciones Estratégicas, incluyendo la metodología de cálculo. Estos lineamientos serán implementados en las Actuaciones Estratégicas que se formulen durante la ejecución de la acción, garantizando la incorporación del soporte técnico correspondiente.</t>
  </si>
  <si>
    <t>Durante el periodo de reporte no se realizaron actividades relacionadas con la implementación de las mesas técnicas, teniendo en cuenta que la acción inició recientemente. En el siguiente periodo se dará inicio a la programación de las reuniones entre las dependencias responsables para realizar el seguimiento al comportamiento de las proyecciones de ingresos y, cuando corresponda, evaluar la necesidad de gestionar modificaciones al Plan Financiero y al presupuesto de la vigencia.</t>
  </si>
  <si>
    <t>2026 2026</t>
  </si>
  <si>
    <t xml:space="preserve">Esta actividad inicia el segundo semestre </t>
  </si>
  <si>
    <t>EN PROCESO 
EN TERMINOS</t>
  </si>
  <si>
    <t xml:space="preserve">1 fromato FT 227 solicitud de modificación del contrato actualizado y socializado </t>
  </si>
  <si>
    <t xml:space="preserve">Se encuentra en proceso de revisión la incorporación de la sección para seguimiento y conciliación de la cuenta 15 de inventarios, con lo cual se realiza la actualización del Procedimiento PD-87 Conciliación de Información, </t>
  </si>
  <si>
    <t>Se encuentra en proceso de revisión y actualización el documento de Políticas contables en lo relacionado con derechos fiduciarios.</t>
  </si>
  <si>
    <t>Se encuentra en proceso de revisión y actualización el Procedimiento PD-87 Conciliación de Información en la sección 5,7 Conciliación de Información Financiera de Fiducias.</t>
  </si>
  <si>
    <t>El 19 de marzo de 2026 se llevó a cabo el Comité Fiduciario, en el cual se presentaron y aprobaron los estados financieros dictaminados con corte al 31 de diciembre de 2025. El acta correspondiente fue suscrita el 4 de abril de 2026.</t>
  </si>
  <si>
    <t>Con corte a 30 de junio,  desde la Direccion financiera remitió la comunicación interna No. I2026001409 del 9 de junio de 2026, dirigida a las diferentes subgerencias técnicas, solicitando su pronunciamiento y análisis detallado respecto al cumplimiento de las obligaciones contractuales de carácter técnico y legal del proyecto.</t>
  </si>
  <si>
    <t>A 30 de junio la Dirección Financiera cuenta con la aprobación de estados financieros a 31 de dciembre de 2025,y la organización de los comités fiduciarios para la vigencia 2026 .Se anexa acta.</t>
  </si>
  <si>
    <t>A 30 de junio la Dirección Financiera organizó la información de las actas de los comités llevados a cabo durante la vigencia 2026, debidamente suscritas,las cuales pueden accederse a través de la url   \\192.168.10.203\Institucional\SGC\DF\FIDUCIAS ENTREGA\Actas Firmadas</t>
  </si>
  <si>
    <t>A junio 30 de 2026 se impartió instrucción fiduciaria No.IF2026002835 mediante la cual se definió un nuevo esquema de certificación fiduciaria, con el propósito de que la información financiera de los patrimonios autónomos se presente de manera más clara, comprensible y de fácil interpretación para los usuarios.</t>
  </si>
  <si>
    <t>Durante el segundo trimestre de 2026 se actualizó el procedimiento de estructuración de esquemas de negocio, incorporando lineamientos para conformar los expedientes documentales de los proyectos aprobados por el Comité de Proyectos. Asimismo, se definieron los documentos mínimos mediante una lista de chequeo, fortaleciendo la organización, trazabilidad y control de la información. El procedimiento y sus anexos se encuentran en revisión para su aprobación, publicación y posterior socialización en el Sistema Integrado de Gestión.</t>
  </si>
  <si>
    <t>Durante el segundo trimestre de 2026 se culminó el formato de Documento Técnico de Soporte (DTS), que estandariza la sustentación de los análisis técnicos, normativos, financieros y legales de la estructuración de proyectos y de los procesos de selección de desarrolladores inmobiliarios. El formato fue remitido a la Oficina Asesora de Planeación para su validación previa a su formalización en el Sistema Integrado de Gestión. Asimismo, inició su aplicación en proyectos en estructuración para realizar los ajustes previos a su publicación y socialización.</t>
  </si>
  <si>
    <t>Se adelantaron gestiones ante la Alcaldía Local de Santa Fe, autoridad competente en control urbanístico, con el fin de obtener un pronunciamiento técnico sobre la necesidad de tramitar licencia de construcción para las instalaciones temporales ubicadas en las manzanas 10 y 22 del predio San Victorino. Asimismo, se realizaron mesas de articulación técnica y se solicitó formalmente una visita de inspección, a fin de contar con los elementos necesarios para atender el hallazgo administrativo formulado por la Contraloría de Bogotá D.C.</t>
  </si>
  <si>
    <t>En cumplimiento de la actividad programada, mediante radicado S2026000675 del 13 de febrero de 2026, el supervisor del Contrato 001 de 2023 solicitó a la Alcaldía Local de Santa Fe una visita de control urbanístico a las manzanas 10 y 22 del predio San Victorino, con el fin de atender el hallazgo de la Contraloría de Bogotá D.C. sobre la presunta necesidad de licencia de construcción para instalaciones tipo contenedor. Previamente, con radicado S2026000269 del 21 de enero de 2026, se solicitó una mesa de trabajo para analizar las condiciones urbanísticas del sector.</t>
  </si>
  <si>
    <t>En cumplimiento de la actividad programada, se radicaron las comunicaciones internas I2026000023 del 6 de enero e I2026000265 del 21 de enero de 2026, dirigidas al Director Financiero, supervisor del Fideicomiso San Victorino. En ellas se solicitó a la Fiduciaria remitir mensualmente el estado de cartera del contrato de arrendamiento, informar y corregir inconsistencias de facturación identificadas en 2025, y expedir oportunamente las facturas con fechas de vencimiento acordes con el contrato, a fin de garantizar el pago oportuno de los cánones.</t>
  </si>
  <si>
    <t>Se envía correo por parte de la Dirección Financiera a la Alianza Fiduciaría con Instrucciones  para que realice los ajustes y reclasficaciones de la cuenta del activo de Propiedad de inversión detallando el tipo de activo con su respectivo tercero.</t>
  </si>
  <si>
    <t>En cumplimiento del plan de mejoramiento, el 27 de marzo de 2026 se actualizó el procedimiento PD-23 “Administración de Predios”, incorporando en el numeral 5.4 “Pago de servicios públicos de los predios” un punto de control para verificar de forma integral y sistemática el estado de las cuentas contrato de servicios públicos domiciliarios de los inmuebles de propiedad de la Empresa o bajo su administración. Esta medida fortalece el control interno, mejora la trazabilidad de la información y contribuye a una gestión oportuna de las obligaciones asociadas.</t>
  </si>
  <si>
    <t>Durante el segundo trimestre de 2026 se culminó la formulación del formato de Documento Técnico de Soporte (DTS), que estandariza la sustentación de los análisis técnicos, normativos, financieros y legales de la estructuración de proyectos y de los procesos de selección de desarrolladores inmobiliarios. El formato fue validado por la Oficina Asesora de Planeación como paso previo a su formalización en el Sistema Integrado de Gestión y se inició su aplicación en proyectos en estructuración para efectuar los ajustes previos a su publicación y socialización.</t>
  </si>
  <si>
    <t>Durante el segundo trimestre de 2026 se analizaron 12 postulaciones en el marco del procedimiento de Evaluación de Predios y Espacios Urbanos, correspondientes a áreas públicas y privadas ubicadas dentro y fuera de actuaciones estratégicas. Adicionalmente, se revisaron predios en apoyo a los procesos de declaratoria de desarrollo prioritario de la Secretaría Distrital de Hábitat. Nueve postulaciones se evaluaron para el FCO como alternativas de VIS; tres continúan en análisis para posibles contratos de corretaje y dos predios del IPES avanzan en su evaluación de viabilidad.</t>
  </si>
  <si>
    <t>Con corte al 30 de junio, la Dirección Financiera remitió dos oficios: el radicado I2026001451 del 12 de junio de 2026, dirigido a la Dirección Técnica de Predios, solicitando el estado de los predios fideicomitidos; y el radicado I2026001362 del 2 de junio de 2026, dirigido a las subgerencias técnicas, requiriendo su pronunciamiento y análisis sobre el cumplimiento de las obligaciones técnicas y legales del proyecto. Una vez se cuente con dicha información, se evaluará la citación del comité.</t>
  </si>
  <si>
    <t>En cumplimiento del plan de mejoramiento, el 27 de marzo de 2026 se actualizó y oficializó el procedimiento PD-23 “Adquisición Predial”, incorporando lineamientos para la aplicación, cuando corresponda, de la política de protección a moradores prevista en el Decreto Único Sectorial 670 de 2025 y el Decreto Distrital 555 de 2021. Se establecieron acciones de información, participación y verificación de mecanismos de permanencia y protección de derechos, fortaleciendo la transparencia y mitigando riesgos sociales, jurídicos y reputacionales.</t>
  </si>
  <si>
    <t>Durante el segundo trimestre de 2026 se culminó la formulación del formato de Documento Técnico de Soporte (DTS), que estandariza la sustentación de los análisis técnicos, normativos, financieros y legales de la estructuración de proyectos y de los procesos de selección de desarrolladores inmobiliarios. El formato fue validado por la Oficina Asesora de Planeación y se inició su aplicación en proyectos en estructuración para verificar su pertinencia y realizar los ajustes requeridos antes de su formalización en el Sistema Integrado de Gestión, publicación y socialización.</t>
  </si>
  <si>
    <t>Durante el segundo trimestre de 2026 se formuló el formato de Documento Técnico de Soporte (DTS), que estandariza la sustentación de los análisis técnicos, normativos, financieros y legales para la estructuración de proyectos y la selección de desarrolladores inmobiliarios. El formato fue validado por la Oficina Asesora de Planeación e implementado de manera piloto en proyectos en estructuración, a fin de verificar su aplicabilidad y efectuar los ajustes necesarios previos a su formalización en el Sistema Integrado de Gestión y posterior socialización.</t>
  </si>
  <si>
    <t>Se realizaron mesas de trabajo y retroalimentación con la Subgerencia de Ejecución (SGEP) y la Subgerencia de Planeamiento (SGPE) los días 17 y 23 de junio de 2026. Las observaciones formuladas fueron analizadas e incorporadas al procedimiento, dejando la respectiva trazabilidad de cada comentario y de su atención. Como soporte se cuenta con la presentación de socialización, la agenda de las sesiones, los correos de retroalimentación y las actas o registros de las reuniones efectuadas.</t>
  </si>
  <si>
    <t>En atención a la acción propuesta, se informa que fue realizada la actualización del procedimiento PD-55 “Relación con entes externos de control”, en el cual se incorporó un control orientado a garantizar que los líderes de proceso, en su rol de revisión y aprobación, verifiquen que la información a remitir sea completa y coherente.
Como soporte, se anexa el trámite de firma mediante el cual se formalizó el respectivo ajuste, así como el procedimiento en su versión 7.</t>
  </si>
  <si>
    <t>Durante los meses de abril, mayo y junio las diferentes áreas gestoras de la Empresa realizaron el reporte de información mensual, la cual fue consolidada desde la Dirección de Contratación.
Teniendo en cuenta lo anterior, adjunto se comparte un cuadro consolidado con los reportes de las áreas correspondiente estos meses, con la muestra de contratos que corresponde a estos 3 meses.
Vale resaltar que el reporte contiene la información de 17 áreas, faltando el reporte de 2 áreas de la Empresa.
Soportes:
1. Reporte consolidado de contratos publicados en SECOP II de los meses, abril, mayo y junio</t>
  </si>
  <si>
    <t>La Dirección de Contratación realizó la consolidación del reporte trimestral, de acuerdo a los reportes mensuales remitidos por las áreas gestoras de la Empresa.
1. informe con la información de los reportes consolidada de publicación en SECOP II de los meses de abril, mayo y junio</t>
  </si>
  <si>
    <t>A junio 30 de 2026, se realizó el registro contable de reclasificación de cuentas de los locales del Proyecto Plaza de la Hoja a la subcuenta correspondiente de la cuenta 15- inventarios, mediante el comprobante RETI 2 del mes de febrero de 2026. Se adjunta comprobante.
Se encuentra en proceso de revisión y actualización el Procedimiento PD-87 Conciliación de Información.</t>
  </si>
  <si>
    <t xml:space="preserve">A junio 30 de 2026 la DATICs adelantó el levantamiento de la información requerida para la elaboración de la versión 1 de la  matriz de verificación de requisitos asociados a los Títulos J y K de la NSR-10, el avance a la fecha  muestra la proyección en la identificación de aspectos aplicables a protección contra incendios, rutas de evacuación, salidas, señalización y respuesta ante emergencias. Se anexa versión 1 de la citada matriz, </t>
  </si>
  <si>
    <t>La Oficina Asesora de Relacionamiento y Comunicaciones diseñó un instrumento de control para la supervisión de contratos de operación logística, eventos y actividades de comunicación, que establece criterios para la recopilación, organización, validación y trazabilidad de los soportes de ejecución contractual. El documento se encuentra en revisión interna y será remitido para su aprobación e incorporación al Proceso de Relacionamiento y Comunicaciones del Sistema Integrado de Gestión, fortaleciendo los controles de supervisión contractual y gestión documental.</t>
  </si>
  <si>
    <t>NO CUMPLIDA 
EN PROCESO</t>
  </si>
  <si>
    <t>Procedimiento actualizado con punto de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</si>
</sst>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A]d\-mmm\-yy;@"/>
    <numFmt numFmtId="165" formatCode="[$-C0A]d\-mmm\-yy"/>
  </numFmts>
  <fonts count="13" x14ac:knownFonts="1">
    <font>
      <sz val="11"/>
      <color theme="1"/>
      <name val="Calibri"/>
      <family val="2"/>
      <scheme val="minor"/>
    </font>
    <font>
      <sz val="11"/>
      <color theme="1"/>
      <name val="Calibri"/>
      <family val="2"/>
      <scheme val="minor"/>
    </font>
    <font>
      <b/>
      <sz val="14"/>
      <color indexed="8"/>
      <name val="Arial"/>
      <family val="2"/>
    </font>
    <font>
      <sz val="11"/>
      <color indexed="8"/>
      <name val="Arial Narrow"/>
      <family val="2"/>
    </font>
    <font>
      <sz val="11"/>
      <name val="Arial Narrow"/>
      <family val="2"/>
    </font>
    <font>
      <sz val="11"/>
      <name val="Arial"/>
      <family val="2"/>
    </font>
    <font>
      <b/>
      <sz val="11"/>
      <name val="Arial"/>
      <family val="2"/>
    </font>
    <font>
      <sz val="11"/>
      <color indexed="8"/>
      <name val="Arial"/>
      <family val="2"/>
    </font>
    <font>
      <b/>
      <sz val="11"/>
      <color indexed="8"/>
      <name val="Calibri"/>
      <family val="2"/>
      <scheme val="minor"/>
    </font>
    <font>
      <sz val="11"/>
      <color theme="1"/>
      <name val="Arial"/>
      <family val="2"/>
    </font>
    <font>
      <sz val="11"/>
      <color theme="1"/>
      <name val="Arial"/>
    </font>
    <font>
      <b/>
      <sz val="11"/>
      <color theme="1"/>
      <name val="Calibri"/>
      <family val="2"/>
      <scheme val="minor"/>
    </font>
    <font>
      <sz val="11"/>
      <color rgb="FF000000"/>
      <name val="Arial"/>
      <family val="2"/>
    </font>
  </fonts>
  <fills count="12">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00B050"/>
        <bgColor indexed="64"/>
      </patternFill>
    </fill>
    <fill>
      <patternFill patternType="solid">
        <fgColor rgb="FF8EAADB"/>
        <bgColor rgb="FF8EAADB"/>
      </patternFill>
    </fill>
    <fill>
      <patternFill patternType="solid">
        <fgColor rgb="FF00B050"/>
        <bgColor rgb="FF8EAADB"/>
      </patternFill>
    </fill>
    <fill>
      <patternFill patternType="solid">
        <fgColor theme="8" tint="0.59999389629810485"/>
        <bgColor indexed="64"/>
      </patternFill>
    </fill>
    <fill>
      <patternFill patternType="solid">
        <fgColor theme="8" tint="0.59999389629810485"/>
        <bgColor theme="0"/>
      </patternFill>
    </fill>
    <fill>
      <patternFill patternType="solid">
        <fgColor rgb="FFFF0000"/>
        <bgColor indexed="64"/>
      </patternFill>
    </fill>
    <fill>
      <patternFill patternType="solid">
        <fgColor rgb="FF92D050"/>
        <bgColor indexed="64"/>
      </patternFill>
    </fill>
    <fill>
      <patternFill patternType="solid">
        <fgColor theme="7"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s>
  <cellStyleXfs count="2">
    <xf numFmtId="0" fontId="0" fillId="0" borderId="0"/>
    <xf numFmtId="9" fontId="1" fillId="0" borderId="0" applyFont="0" applyFill="0" applyBorder="0" applyAlignment="0" applyProtection="0"/>
  </cellStyleXfs>
  <cellXfs count="151">
    <xf numFmtId="0" fontId="0" fillId="0" borderId="0" xfId="0"/>
    <xf numFmtId="0" fontId="2" fillId="0" borderId="0" xfId="0" applyFont="1"/>
    <xf numFmtId="0" fontId="3" fillId="0" borderId="0" xfId="0" applyFont="1" applyAlignment="1">
      <alignment horizontal="center"/>
    </xf>
    <xf numFmtId="0" fontId="3" fillId="0" borderId="0" xfId="0" applyFont="1"/>
    <xf numFmtId="0" fontId="4" fillId="0" borderId="0" xfId="0" applyFont="1"/>
    <xf numFmtId="0" fontId="3" fillId="2" borderId="0" xfId="0" applyFont="1" applyFill="1"/>
    <xf numFmtId="0" fontId="4" fillId="2" borderId="0" xfId="0" applyFont="1" applyFill="1"/>
    <xf numFmtId="9" fontId="3" fillId="0" borderId="0" xfId="1" applyFont="1" applyAlignment="1">
      <alignment horizontal="center"/>
    </xf>
    <xf numFmtId="0" fontId="3" fillId="2" borderId="0" xfId="0" applyFont="1" applyFill="1" applyAlignment="1">
      <alignment vertical="center" wrapText="1"/>
    </xf>
    <xf numFmtId="0" fontId="0" fillId="0" borderId="0" xfId="0" applyAlignment="1">
      <alignment horizontal="right"/>
    </xf>
    <xf numFmtId="0" fontId="8" fillId="0" borderId="0" xfId="0" applyFont="1" applyAlignment="1">
      <alignment horizontal="right"/>
    </xf>
    <xf numFmtId="0" fontId="0" fillId="0" borderId="0" xfId="0" pivotButton="1"/>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7" fillId="3" borderId="1" xfId="0" applyFont="1" applyFill="1" applyBorder="1" applyAlignment="1" applyProtection="1">
      <alignment horizontal="left" vertical="center"/>
      <protection locked="0"/>
    </xf>
    <xf numFmtId="0" fontId="5" fillId="3" borderId="1" xfId="0" applyFont="1" applyFill="1" applyBorder="1" applyAlignment="1" applyProtection="1">
      <alignment horizontal="justify" vertical="center" wrapText="1"/>
      <protection locked="0"/>
    </xf>
    <xf numFmtId="0" fontId="5" fillId="3" borderId="1" xfId="0" applyFont="1" applyFill="1" applyBorder="1" applyAlignment="1">
      <alignment horizontal="justify" vertical="center" wrapText="1"/>
    </xf>
    <xf numFmtId="9" fontId="5" fillId="3" borderId="1" xfId="1" applyFont="1" applyFill="1" applyBorder="1" applyAlignment="1">
      <alignment horizontal="center" vertical="center" wrapText="1"/>
    </xf>
    <xf numFmtId="9" fontId="5" fillId="3" borderId="1" xfId="1" applyFont="1" applyFill="1" applyBorder="1" applyAlignment="1">
      <alignment horizontal="left" vertical="center" wrapText="1"/>
    </xf>
    <xf numFmtId="164" fontId="5" fillId="3" borderId="1" xfId="0" applyNumberFormat="1" applyFont="1" applyFill="1" applyBorder="1" applyAlignment="1" applyProtection="1">
      <alignment horizontal="center" vertical="center" wrapText="1"/>
      <protection locked="0"/>
    </xf>
    <xf numFmtId="0" fontId="0" fillId="0" borderId="1" xfId="0" applyBorder="1"/>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1" fontId="5" fillId="3" borderId="1" xfId="1"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7" fillId="4" borderId="1" xfId="0" applyFont="1" applyFill="1" applyBorder="1" applyAlignment="1" applyProtection="1">
      <alignment horizontal="left" vertical="center"/>
      <protection locked="0"/>
    </xf>
    <xf numFmtId="0" fontId="5" fillId="4" borderId="1" xfId="0" applyFont="1" applyFill="1" applyBorder="1" applyAlignment="1" applyProtection="1">
      <alignment horizontal="justify" vertical="center" wrapText="1"/>
      <protection locked="0"/>
    </xf>
    <xf numFmtId="0" fontId="5" fillId="4" borderId="1" xfId="0" applyFont="1" applyFill="1" applyBorder="1" applyAlignment="1">
      <alignment horizontal="justify" vertical="center" wrapText="1"/>
    </xf>
    <xf numFmtId="9" fontId="5" fillId="4" borderId="1" xfId="1" applyFont="1" applyFill="1" applyBorder="1" applyAlignment="1">
      <alignment horizontal="center" vertical="center" wrapText="1"/>
    </xf>
    <xf numFmtId="9" fontId="5" fillId="4" borderId="1" xfId="1" applyFont="1" applyFill="1" applyBorder="1" applyAlignment="1">
      <alignment horizontal="left" vertical="center" wrapText="1"/>
    </xf>
    <xf numFmtId="164" fontId="5" fillId="4" borderId="1" xfId="0" applyNumberFormat="1" applyFont="1" applyFill="1" applyBorder="1" applyAlignment="1" applyProtection="1">
      <alignment horizontal="center" vertical="center" wrapText="1"/>
      <protection locked="0"/>
    </xf>
    <xf numFmtId="1" fontId="5" fillId="4" borderId="1" xfId="1" applyNumberFormat="1" applyFont="1" applyFill="1" applyBorder="1" applyAlignment="1">
      <alignment horizontal="center" vertical="center" wrapText="1"/>
    </xf>
    <xf numFmtId="0" fontId="5" fillId="3" borderId="1" xfId="0" applyFont="1" applyFill="1" applyBorder="1" applyAlignment="1">
      <alignment horizontal="justify" vertical="center"/>
    </xf>
    <xf numFmtId="0" fontId="5" fillId="3" borderId="1" xfId="1" applyNumberFormat="1" applyFont="1" applyFill="1" applyBorder="1" applyAlignment="1">
      <alignment horizontal="center" vertical="center" wrapText="1"/>
    </xf>
    <xf numFmtId="9" fontId="9" fillId="5" borderId="6" xfId="0" applyNumberFormat="1" applyFont="1" applyFill="1" applyBorder="1" applyAlignment="1">
      <alignment horizontal="left" vertical="center" wrapText="1"/>
    </xf>
    <xf numFmtId="9" fontId="10" fillId="5" borderId="6" xfId="0" applyNumberFormat="1" applyFont="1" applyFill="1" applyBorder="1" applyAlignment="1">
      <alignment horizontal="center" vertical="center" wrapText="1"/>
    </xf>
    <xf numFmtId="0" fontId="4" fillId="4" borderId="0" xfId="0" applyFont="1" applyFill="1" applyAlignment="1">
      <alignment horizontal="left" wrapText="1"/>
    </xf>
    <xf numFmtId="0" fontId="4" fillId="4" borderId="0" xfId="0" applyFont="1" applyFill="1" applyAlignment="1">
      <alignment horizontal="left" vertical="center" wrapText="1"/>
    </xf>
    <xf numFmtId="9" fontId="9" fillId="6" borderId="6" xfId="0" applyNumberFormat="1" applyFont="1" applyFill="1" applyBorder="1" applyAlignment="1">
      <alignment horizontal="left" vertical="center" wrapText="1"/>
    </xf>
    <xf numFmtId="9" fontId="10" fillId="6" borderId="6" xfId="0" applyNumberFormat="1" applyFont="1" applyFill="1" applyBorder="1" applyAlignment="1">
      <alignment horizontal="center" vertical="center" wrapText="1"/>
    </xf>
    <xf numFmtId="0" fontId="0" fillId="0" borderId="0" xfId="0" applyAlignment="1">
      <alignment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0" fillId="0" borderId="1" xfId="0" applyBorder="1" applyAlignment="1">
      <alignment horizontal="center"/>
    </xf>
    <xf numFmtId="0" fontId="11" fillId="0" borderId="1" xfId="0" applyFont="1" applyBorder="1" applyAlignment="1">
      <alignment horizont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11" fillId="0" borderId="11" xfId="0" applyFont="1" applyBorder="1" applyAlignment="1">
      <alignment horizontal="center"/>
    </xf>
    <xf numFmtId="0" fontId="11" fillId="0" borderId="12" xfId="0" applyFont="1" applyBorder="1" applyAlignment="1">
      <alignment horizontal="center"/>
    </xf>
    <xf numFmtId="0" fontId="0" fillId="0" borderId="13" xfId="0" applyBorder="1" applyAlignment="1">
      <alignment horizontal="center"/>
    </xf>
    <xf numFmtId="0" fontId="11" fillId="0" borderId="14" xfId="0" applyFont="1"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11" fillId="0" borderId="16" xfId="0" applyFont="1" applyBorder="1" applyAlignment="1">
      <alignment horizontal="center"/>
    </xf>
    <xf numFmtId="0" fontId="11" fillId="0" borderId="17" xfId="0" applyFont="1" applyBorder="1" applyAlignment="1">
      <alignment horizont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6" fillId="2" borderId="1" xfId="0" applyFont="1" applyFill="1" applyBorder="1" applyAlignment="1">
      <alignment horizontal="center" vertical="center" wrapText="1"/>
    </xf>
    <xf numFmtId="0" fontId="7" fillId="0" borderId="0" xfId="0" applyFont="1" applyAlignment="1">
      <alignment horizontal="center"/>
    </xf>
    <xf numFmtId="0" fontId="7" fillId="0" borderId="0" xfId="0" applyFont="1"/>
    <xf numFmtId="0" fontId="5" fillId="0" borderId="0" xfId="0" applyFont="1"/>
    <xf numFmtId="0" fontId="7" fillId="2" borderId="0" xfId="0" applyFont="1" applyFill="1"/>
    <xf numFmtId="0" fontId="5" fillId="2" borderId="0" xfId="0" applyFont="1" applyFill="1"/>
    <xf numFmtId="0" fontId="9" fillId="0" borderId="0" xfId="0" applyFont="1"/>
    <xf numFmtId="9" fontId="7" fillId="0" borderId="0" xfId="1" applyFont="1" applyAlignment="1">
      <alignment horizontal="center"/>
    </xf>
    <xf numFmtId="0" fontId="7" fillId="2" borderId="0" xfId="0" applyFont="1" applyFill="1" applyAlignment="1">
      <alignment vertical="center" wrapText="1"/>
    </xf>
    <xf numFmtId="0" fontId="5" fillId="7" borderId="1" xfId="0" applyFont="1" applyFill="1" applyBorder="1" applyAlignment="1">
      <alignment horizontal="center" vertical="center" wrapText="1"/>
    </xf>
    <xf numFmtId="0" fontId="5" fillId="7" borderId="1" xfId="0" applyFont="1" applyFill="1" applyBorder="1" applyAlignment="1">
      <alignment horizontal="left" vertical="center" wrapText="1"/>
    </xf>
    <xf numFmtId="0" fontId="7" fillId="7" borderId="1" xfId="0" applyFont="1" applyFill="1" applyBorder="1" applyAlignment="1" applyProtection="1">
      <alignment horizontal="left" vertical="center"/>
      <protection locked="0"/>
    </xf>
    <xf numFmtId="0" fontId="5" fillId="7" borderId="1" xfId="0" applyFont="1" applyFill="1" applyBorder="1" applyAlignment="1" applyProtection="1">
      <alignment horizontal="justify" vertical="center" wrapText="1"/>
      <protection locked="0"/>
    </xf>
    <xf numFmtId="0" fontId="5" fillId="7" borderId="1" xfId="0" applyFont="1" applyFill="1" applyBorder="1" applyAlignment="1">
      <alignment horizontal="justify" vertical="center" wrapText="1"/>
    </xf>
    <xf numFmtId="0" fontId="5" fillId="7" borderId="1" xfId="0" applyFont="1" applyFill="1" applyBorder="1" applyAlignment="1">
      <alignment horizontal="justify" vertical="center"/>
    </xf>
    <xf numFmtId="0" fontId="5" fillId="7" borderId="1" xfId="1" applyNumberFormat="1" applyFont="1" applyFill="1" applyBorder="1" applyAlignment="1">
      <alignment horizontal="center" vertical="center" wrapText="1"/>
    </xf>
    <xf numFmtId="9" fontId="5" fillId="7" borderId="1" xfId="1" applyFont="1" applyFill="1" applyBorder="1" applyAlignment="1">
      <alignment horizontal="left" vertical="center" wrapText="1"/>
    </xf>
    <xf numFmtId="9" fontId="5" fillId="7" borderId="1" xfId="1" applyFont="1" applyFill="1" applyBorder="1" applyAlignment="1">
      <alignment horizontal="center" vertical="center" wrapText="1"/>
    </xf>
    <xf numFmtId="9" fontId="5" fillId="7" borderId="18" xfId="1" applyFont="1" applyFill="1" applyBorder="1" applyAlignment="1">
      <alignment horizontal="center" vertical="center" wrapText="1"/>
    </xf>
    <xf numFmtId="164" fontId="5" fillId="7" borderId="1" xfId="0" applyNumberFormat="1" applyFont="1" applyFill="1" applyBorder="1" applyAlignment="1" applyProtection="1">
      <alignment horizontal="center" vertical="center" wrapText="1"/>
      <protection locked="0"/>
    </xf>
    <xf numFmtId="9" fontId="9" fillId="7" borderId="6" xfId="0" applyNumberFormat="1" applyFont="1" applyFill="1" applyBorder="1" applyAlignment="1">
      <alignment horizontal="left" vertical="center" wrapText="1"/>
    </xf>
    <xf numFmtId="0" fontId="9" fillId="7" borderId="6" xfId="0" applyFont="1" applyFill="1" applyBorder="1" applyAlignment="1">
      <alignment horizontal="center" vertical="center" wrapText="1"/>
    </xf>
    <xf numFmtId="9" fontId="9" fillId="7" borderId="6" xfId="0" applyNumberFormat="1" applyFont="1" applyFill="1" applyBorder="1" applyAlignment="1">
      <alignment horizontal="center" vertical="center" wrapText="1"/>
    </xf>
    <xf numFmtId="9" fontId="9" fillId="7" borderId="19" xfId="0" applyNumberFormat="1" applyFont="1" applyFill="1" applyBorder="1" applyAlignment="1">
      <alignment horizontal="center" vertical="center" wrapText="1"/>
    </xf>
    <xf numFmtId="9" fontId="9" fillId="7" borderId="1" xfId="0" applyNumberFormat="1" applyFont="1" applyFill="1" applyBorder="1" applyAlignment="1">
      <alignment horizontal="center" vertical="center" wrapText="1"/>
    </xf>
    <xf numFmtId="0" fontId="9" fillId="7" borderId="1" xfId="0" applyFont="1" applyFill="1" applyBorder="1" applyAlignment="1">
      <alignment horizontal="center" vertical="center" wrapText="1"/>
    </xf>
    <xf numFmtId="0" fontId="12" fillId="7" borderId="6" xfId="0" applyFont="1" applyFill="1" applyBorder="1" applyAlignment="1">
      <alignment horizontal="left" vertical="center" wrapText="1"/>
    </xf>
    <xf numFmtId="0" fontId="9" fillId="7" borderId="6" xfId="0" applyFont="1" applyFill="1" applyBorder="1" applyAlignment="1">
      <alignment vertical="center"/>
    </xf>
    <xf numFmtId="0" fontId="7" fillId="7" borderId="1" xfId="0" applyFont="1" applyFill="1" applyBorder="1" applyAlignment="1" applyProtection="1">
      <alignment horizontal="center" vertical="center" wrapText="1"/>
      <protection locked="0"/>
    </xf>
    <xf numFmtId="0" fontId="7" fillId="7" borderId="1" xfId="0" applyFont="1" applyFill="1" applyBorder="1" applyAlignment="1" applyProtection="1">
      <alignment horizontal="right" vertical="center"/>
      <protection locked="0"/>
    </xf>
    <xf numFmtId="0" fontId="12" fillId="7" borderId="1" xfId="0" applyFont="1" applyFill="1" applyBorder="1" applyAlignment="1">
      <alignment horizontal="center" vertical="center"/>
    </xf>
    <xf numFmtId="0" fontId="9" fillId="7" borderId="1" xfId="0" applyFont="1" applyFill="1" applyBorder="1" applyAlignment="1">
      <alignment horizontal="left" vertical="center" wrapText="1"/>
    </xf>
    <xf numFmtId="0" fontId="9" fillId="7" borderId="1" xfId="0" applyFont="1" applyFill="1" applyBorder="1" applyAlignment="1">
      <alignment vertical="center" wrapText="1"/>
    </xf>
    <xf numFmtId="165" fontId="9" fillId="7" borderId="1" xfId="0" applyNumberFormat="1" applyFont="1" applyFill="1" applyBorder="1" applyAlignment="1">
      <alignment horizontal="center" vertical="center" wrapText="1"/>
    </xf>
    <xf numFmtId="9" fontId="10" fillId="7" borderId="6" xfId="0" applyNumberFormat="1" applyFont="1" applyFill="1" applyBorder="1" applyAlignment="1">
      <alignment horizontal="center" vertical="center" wrapText="1"/>
    </xf>
    <xf numFmtId="9" fontId="10" fillId="8" borderId="19" xfId="0" applyNumberFormat="1" applyFont="1" applyFill="1" applyBorder="1" applyAlignment="1">
      <alignment horizontal="center" vertical="center" wrapText="1"/>
    </xf>
    <xf numFmtId="9" fontId="5" fillId="7" borderId="0" xfId="1" applyFont="1" applyFill="1" applyBorder="1" applyAlignment="1">
      <alignment horizontal="center" vertical="center" wrapText="1"/>
    </xf>
    <xf numFmtId="9" fontId="5" fillId="7" borderId="0" xfId="1" applyFont="1" applyFill="1" applyBorder="1" applyAlignment="1">
      <alignment horizontal="left" vertical="center" wrapText="1"/>
    </xf>
    <xf numFmtId="9" fontId="10" fillId="8" borderId="6" xfId="0" applyNumberFormat="1" applyFont="1" applyFill="1" applyBorder="1" applyAlignment="1">
      <alignment horizontal="center" vertical="center" wrapText="1"/>
    </xf>
    <xf numFmtId="0" fontId="7" fillId="7" borderId="0" xfId="0" applyFont="1" applyFill="1" applyAlignment="1">
      <alignment horizontal="center"/>
    </xf>
    <xf numFmtId="0" fontId="5" fillId="0" borderId="0" xfId="0" applyFont="1" applyAlignment="1">
      <alignment vertical="center" wrapText="1"/>
    </xf>
    <xf numFmtId="0" fontId="5" fillId="9" borderId="1" xfId="0" applyFont="1" applyFill="1" applyBorder="1" applyAlignment="1">
      <alignment horizontal="center" vertical="center" wrapText="1"/>
    </xf>
    <xf numFmtId="0" fontId="5" fillId="9" borderId="1" xfId="0" applyFont="1" applyFill="1" applyBorder="1" applyAlignment="1">
      <alignment horizontal="left" vertical="center" wrapText="1"/>
    </xf>
    <xf numFmtId="0" fontId="7" fillId="9" borderId="1" xfId="0" applyFont="1" applyFill="1" applyBorder="1" applyAlignment="1" applyProtection="1">
      <alignment horizontal="left" vertical="center"/>
      <protection locked="0"/>
    </xf>
    <xf numFmtId="0" fontId="5" fillId="9" borderId="1" xfId="0" applyFont="1" applyFill="1" applyBorder="1" applyAlignment="1" applyProtection="1">
      <alignment horizontal="justify" vertical="center" wrapText="1"/>
      <protection locked="0"/>
    </xf>
    <xf numFmtId="0" fontId="5" fillId="9" borderId="1" xfId="0" applyFont="1" applyFill="1" applyBorder="1" applyAlignment="1">
      <alignment horizontal="justify" vertical="center" wrapText="1"/>
    </xf>
    <xf numFmtId="1" fontId="5" fillId="9" borderId="1" xfId="1" applyNumberFormat="1" applyFont="1" applyFill="1" applyBorder="1" applyAlignment="1">
      <alignment horizontal="center" vertical="center" wrapText="1"/>
    </xf>
    <xf numFmtId="0" fontId="6" fillId="9"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0" borderId="1" xfId="0" applyFont="1" applyFill="1" applyBorder="1" applyAlignment="1">
      <alignment horizontal="left" vertical="center" wrapText="1"/>
    </xf>
    <xf numFmtId="0" fontId="7" fillId="10" borderId="1" xfId="0" applyFont="1" applyFill="1" applyBorder="1" applyAlignment="1" applyProtection="1">
      <alignment horizontal="left" vertical="center"/>
      <protection locked="0"/>
    </xf>
    <xf numFmtId="0" fontId="5" fillId="10" borderId="1" xfId="0" applyFont="1" applyFill="1" applyBorder="1" applyAlignment="1" applyProtection="1">
      <alignment horizontal="justify" vertical="center" wrapText="1"/>
      <protection locked="0"/>
    </xf>
    <xf numFmtId="0" fontId="5" fillId="10" borderId="1" xfId="0" applyFont="1" applyFill="1" applyBorder="1" applyAlignment="1">
      <alignment horizontal="justify" vertical="center" wrapText="1"/>
    </xf>
    <xf numFmtId="0" fontId="5" fillId="10" borderId="1" xfId="0" applyFont="1" applyFill="1" applyBorder="1" applyAlignment="1">
      <alignment horizontal="justify" vertical="center"/>
    </xf>
    <xf numFmtId="9" fontId="5" fillId="10" borderId="1" xfId="1" applyFont="1" applyFill="1" applyBorder="1" applyAlignment="1">
      <alignment horizontal="center" vertical="center" wrapText="1"/>
    </xf>
    <xf numFmtId="9" fontId="5" fillId="10" borderId="1" xfId="1" applyFont="1" applyFill="1" applyBorder="1" applyAlignment="1">
      <alignment horizontal="left" vertical="center" wrapText="1"/>
    </xf>
    <xf numFmtId="0" fontId="9" fillId="10" borderId="6" xfId="0" applyFont="1" applyFill="1" applyBorder="1" applyAlignment="1">
      <alignment vertical="center"/>
    </xf>
    <xf numFmtId="9" fontId="9" fillId="10" borderId="6" xfId="0" applyNumberFormat="1" applyFont="1" applyFill="1" applyBorder="1" applyAlignment="1">
      <alignment horizontal="center" vertical="center" wrapText="1"/>
    </xf>
    <xf numFmtId="9" fontId="9" fillId="10" borderId="19" xfId="0" applyNumberFormat="1" applyFont="1" applyFill="1" applyBorder="1" applyAlignment="1">
      <alignment horizontal="center" vertical="center" wrapText="1"/>
    </xf>
    <xf numFmtId="9" fontId="9" fillId="10" borderId="1" xfId="0" applyNumberFormat="1" applyFont="1" applyFill="1" applyBorder="1" applyAlignment="1">
      <alignment horizontal="center" vertical="center" wrapText="1"/>
    </xf>
    <xf numFmtId="9" fontId="5" fillId="10" borderId="18" xfId="1" applyFont="1" applyFill="1" applyBorder="1" applyAlignment="1">
      <alignment horizontal="center" vertical="center" wrapText="1"/>
    </xf>
    <xf numFmtId="164" fontId="5" fillId="10" borderId="1" xfId="0" applyNumberFormat="1" applyFont="1" applyFill="1" applyBorder="1" applyAlignment="1" applyProtection="1">
      <alignment horizontal="center" vertical="center" wrapText="1"/>
      <protection locked="0"/>
    </xf>
    <xf numFmtId="0" fontId="5" fillId="10" borderId="1" xfId="1" applyNumberFormat="1" applyFont="1" applyFill="1" applyBorder="1" applyAlignment="1">
      <alignment horizontal="center" vertical="center" wrapText="1"/>
    </xf>
    <xf numFmtId="9" fontId="9" fillId="10" borderId="6" xfId="0" applyNumberFormat="1" applyFont="1" applyFill="1" applyBorder="1" applyAlignment="1">
      <alignment horizontal="left" vertical="center" wrapText="1"/>
    </xf>
    <xf numFmtId="0" fontId="9" fillId="10" borderId="6" xfId="0" applyFont="1" applyFill="1" applyBorder="1" applyAlignment="1">
      <alignment horizontal="center" vertical="center" wrapText="1"/>
    </xf>
    <xf numFmtId="0" fontId="9" fillId="10" borderId="19" xfId="0" applyFont="1" applyFill="1" applyBorder="1" applyAlignment="1">
      <alignment horizontal="center" vertical="center" wrapText="1"/>
    </xf>
    <xf numFmtId="0" fontId="9" fillId="10" borderId="6" xfId="0" applyFont="1" applyFill="1" applyBorder="1" applyAlignment="1">
      <alignment horizontal="left" vertical="center" wrapText="1"/>
    </xf>
    <xf numFmtId="0" fontId="5" fillId="11" borderId="1" xfId="0" applyFont="1" applyFill="1" applyBorder="1" applyAlignment="1">
      <alignment horizontal="center" vertical="center" wrapText="1"/>
    </xf>
    <xf numFmtId="0" fontId="5" fillId="11" borderId="1" xfId="0" applyFont="1" applyFill="1" applyBorder="1" applyAlignment="1">
      <alignment horizontal="left" vertical="center" wrapText="1"/>
    </xf>
    <xf numFmtId="0" fontId="7" fillId="11" borderId="1" xfId="0" applyFont="1" applyFill="1" applyBorder="1" applyAlignment="1" applyProtection="1">
      <alignment horizontal="left" vertical="center"/>
      <protection locked="0"/>
    </xf>
    <xf numFmtId="0" fontId="5" fillId="11" borderId="1" xfId="0" applyFont="1" applyFill="1" applyBorder="1" applyAlignment="1" applyProtection="1">
      <alignment horizontal="justify" vertical="center" wrapText="1"/>
      <protection locked="0"/>
    </xf>
    <xf numFmtId="0" fontId="5" fillId="11" borderId="1" xfId="0" applyFont="1" applyFill="1" applyBorder="1" applyAlignment="1">
      <alignment horizontal="justify" vertical="center" wrapText="1"/>
    </xf>
    <xf numFmtId="0" fontId="5" fillId="11" borderId="1" xfId="0" applyFont="1" applyFill="1" applyBorder="1" applyAlignment="1">
      <alignment horizontal="justify" vertical="center"/>
    </xf>
    <xf numFmtId="0" fontId="5" fillId="11" borderId="1" xfId="1" applyNumberFormat="1" applyFont="1" applyFill="1" applyBorder="1" applyAlignment="1">
      <alignment horizontal="center" vertical="center" wrapText="1"/>
    </xf>
    <xf numFmtId="9" fontId="5" fillId="11" borderId="1" xfId="1" applyFont="1" applyFill="1" applyBorder="1" applyAlignment="1">
      <alignment horizontal="left" vertical="center" wrapText="1"/>
    </xf>
    <xf numFmtId="9" fontId="5" fillId="11" borderId="1" xfId="1" applyFont="1" applyFill="1" applyBorder="1" applyAlignment="1">
      <alignment horizontal="center" vertical="center" wrapText="1"/>
    </xf>
    <xf numFmtId="9" fontId="5" fillId="11" borderId="18" xfId="1" applyFont="1" applyFill="1" applyBorder="1" applyAlignment="1">
      <alignment horizontal="center" vertical="center" wrapText="1"/>
    </xf>
    <xf numFmtId="164" fontId="5" fillId="11" borderId="1" xfId="0" applyNumberFormat="1" applyFont="1" applyFill="1" applyBorder="1" applyAlignment="1" applyProtection="1">
      <alignment horizontal="center" vertical="center" wrapText="1"/>
      <protection locked="0"/>
    </xf>
    <xf numFmtId="0" fontId="9" fillId="11" borderId="6" xfId="0" applyFont="1" applyFill="1" applyBorder="1" applyAlignment="1">
      <alignment vertical="center" wrapText="1"/>
    </xf>
    <xf numFmtId="9" fontId="9" fillId="11" borderId="6" xfId="0" applyNumberFormat="1" applyFont="1" applyFill="1" applyBorder="1" applyAlignment="1">
      <alignment horizontal="center" vertical="center" wrapText="1"/>
    </xf>
    <xf numFmtId="9" fontId="9" fillId="11" borderId="19" xfId="0" applyNumberFormat="1" applyFont="1" applyFill="1" applyBorder="1" applyAlignment="1">
      <alignment horizontal="center" vertical="center" wrapText="1"/>
    </xf>
    <xf numFmtId="9" fontId="9" fillId="11"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Border="1" applyAlignment="1">
      <alignment horizontal="center" vertical="center"/>
    </xf>
    <xf numFmtId="0" fontId="5" fillId="0" borderId="0" xfId="0" applyFont="1" applyAlignment="1">
      <alignment vertical="center" wrapText="1"/>
    </xf>
  </cellXfs>
  <cellStyles count="2">
    <cellStyle name="Normal" xfId="0" builtinId="0"/>
    <cellStyle name="Porcentaje" xfId="1" builtinId="5"/>
  </cellStyles>
  <dxfs count="1">
    <dxf>
      <alignment horizontal="right"/>
    </dxf>
  </dxfs>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6014.385273842592" createdVersion="7" refreshedVersion="7" minRefreshableVersion="3" recordCount="48" xr:uid="{D76CFDC0-4DB0-4D0E-851E-0264BC4E77F4}">
  <cacheSource type="worksheet">
    <worksheetSource ref="A3:X31" sheet="seguim"/>
  </cacheSource>
  <cacheFields count="39">
    <cacheField name="No" numFmtId="0">
      <sharedItems containsSemiMixedTypes="0" containsString="0" containsNumber="1" containsInteger="1" minValue="1" maxValue="48"/>
    </cacheField>
    <cacheField name="CÓDIGO DE LA ENTIDAD" numFmtId="0">
      <sharedItems containsSemiMixedTypes="0" containsString="0" containsNumber="1" containsInteger="1" minValue="263" maxValue="263"/>
    </cacheField>
    <cacheField name="VIGENCIA PAD AUDITORIA o VISITA" numFmtId="0">
      <sharedItems count="2">
        <s v="2024 2024"/>
        <s v="2025 2025"/>
      </sharedItems>
    </cacheField>
    <cacheField name="CODIGO AUDITORIA SEGÚN PAD DE LA VIGENCIA" numFmtId="0">
      <sharedItems containsSemiMixedTypes="0" containsString="0" containsNumber="1" containsInteger="1" minValue="48" maxValue="64" count="3">
        <n v="64"/>
        <n v="48"/>
        <n v="59"/>
      </sharedItems>
    </cacheField>
    <cacheField name="No. HALLAZGO o Numeral del Informe de la Auditoría o Visita" numFmtId="0">
      <sharedItems count="32">
        <s v="7.1.2.1"/>
        <s v="7.2.2.1"/>
        <s v="7.2.2.3"/>
        <s v="3.1.1.1.1"/>
        <s v="3.2.4.1"/>
        <s v="3.2.4.3"/>
        <s v="3.2.4.4"/>
        <s v="3.2.4.5"/>
        <s v="3.2.4.6"/>
        <s v="3.2.4.7"/>
        <s v="3.2.4.8"/>
        <s v="3.2.4.9"/>
        <s v="2.2.1"/>
        <s v="2.2.2"/>
        <s v="2.2.3"/>
        <s v="2.2.4"/>
        <s v="2.2.5"/>
        <s v="2.2.6"/>
        <s v="2.2.7"/>
        <s v="2.2.8"/>
        <s v="2.2.9"/>
        <s v="2.2.10"/>
        <s v="2.2.11"/>
        <s v="2.2.12"/>
        <s v="2.2.13"/>
        <s v="2.2.14"/>
        <s v="2.2.15"/>
        <s v="2.2.16"/>
        <s v="2.2.17"/>
        <s v="2.2.18"/>
        <s v="2.2.19"/>
        <s v="2.2.20"/>
      </sharedItems>
    </cacheField>
    <cacheField name="CÓDIGO ACCIÓN" numFmtId="0">
      <sharedItems containsSemiMixedTypes="0" containsString="0" containsNumber="1" containsInteger="1" minValue="1" maxValue="4"/>
    </cacheField>
    <cacheField name="HALLAZGO" numFmtId="0">
      <sharedItems longText="1"/>
    </cacheField>
    <cacheField name="CAUSA DEL HALLAZGO" numFmtId="0">
      <sharedItems longText="1"/>
    </cacheField>
    <cacheField name="DESCRIPCIÓN ACCION" numFmtId="0">
      <sharedItems longText="1"/>
    </cacheField>
    <cacheField name="NOMBRE DEL INDICADOR" numFmtId="0">
      <sharedItems/>
    </cacheField>
    <cacheField name="VARIABLES DEL INDICADOR" numFmtId="0">
      <sharedItems/>
    </cacheField>
    <cacheField name="META" numFmtId="0">
      <sharedItems containsSemiMixedTypes="0" containsString="0" containsNumber="1" containsInteger="1" minValue="1" maxValue="12"/>
    </cacheField>
    <cacheField name="ANÁLISIS SEGUIMIENTO OCI - Marzo 31 de 2024" numFmtId="9">
      <sharedItems containsNonDate="0" containsString="0" containsBlank="1"/>
    </cacheField>
    <cacheField name="CUMPLIMIENTO a marzo 31 de 2024" numFmtId="9">
      <sharedItems containsNonDate="0" containsString="0" containsBlank="1"/>
    </cacheField>
    <cacheField name="ESTADO a marzo 31 de 2024" numFmtId="9">
      <sharedItems containsNonDate="0" containsString="0" containsBlank="1"/>
    </cacheField>
    <cacheField name="ANÁLISIS SEGUIMIENTO OCI - Junio 30 de 2024" numFmtId="9">
      <sharedItems containsNonDate="0" containsString="0" containsBlank="1"/>
    </cacheField>
    <cacheField name="CUMPLIMIENTO a junio 30 de 2024" numFmtId="9">
      <sharedItems containsNonDate="0" containsString="0" containsBlank="1"/>
    </cacheField>
    <cacheField name="ESTADO a junio 30 de 2024" numFmtId="9">
      <sharedItems containsNonDate="0" containsString="0" containsBlank="1"/>
    </cacheField>
    <cacheField name="ANÁLISIS SEGUIMIENTO OCI - Septiembre 30 de 2024" numFmtId="9">
      <sharedItems containsNonDate="0" containsString="0" containsBlank="1"/>
    </cacheField>
    <cacheField name="CUMPLIMIENTO a septiembre 30 de 2024" numFmtId="9">
      <sharedItems containsNonDate="0" containsString="0" containsBlank="1"/>
    </cacheField>
    <cacheField name="ESTADO a septiembre 30 de 2024" numFmtId="9">
      <sharedItems containsNonDate="0" containsString="0" containsBlank="1"/>
    </cacheField>
    <cacheField name="ANÁLISIS SEGUIMIENTO OCI - Diciembre 31 de 2024" numFmtId="9">
      <sharedItems containsBlank="1" longText="1"/>
    </cacheField>
    <cacheField name="CUMPLIMIENTO a diciembre 31 de 2024" numFmtId="9">
      <sharedItems containsString="0" containsBlank="1" containsNumber="1" minValue="0.1" maxValue="0.1"/>
    </cacheField>
    <cacheField name="ESTADO a diciembre 31 de 2024" numFmtId="9">
      <sharedItems containsBlank="1"/>
    </cacheField>
    <cacheField name="ANÁLISIS SEGUIMIENTO OCI - Marzo 31 de 2025" numFmtId="9">
      <sharedItems containsBlank="1" longText="1"/>
    </cacheField>
    <cacheField name="CUMPLIMIENTO a marzo 31 de 2025" numFmtId="9">
      <sharedItems containsString="0" containsBlank="1" containsNumber="1" minValue="0" maxValue="0.97"/>
    </cacheField>
    <cacheField name="ESTADO a marzo 31 de 2025" numFmtId="9">
      <sharedItems containsBlank="1"/>
    </cacheField>
    <cacheField name="ANÁLISIS SEGUIMIENTO OCI - Junio 30 de 2025" numFmtId="9">
      <sharedItems containsBlank="1" longText="1"/>
    </cacheField>
    <cacheField name="CUMPLIMIENTO a junio 30 de 2025" numFmtId="9">
      <sharedItems containsString="0" containsBlank="1" containsNumber="1" minValue="0" maxValue="0.98299999999999998"/>
    </cacheField>
    <cacheField name="ESTADO a junio 30 de 2025" numFmtId="9">
      <sharedItems containsBlank="1"/>
    </cacheField>
    <cacheField name="ANÁLISIS SEGUIMIENTO OCI - Septiembre 30 de 2025" numFmtId="0">
      <sharedItems containsBlank="1" longText="1"/>
    </cacheField>
    <cacheField name="CUMPLIMIENTO a septiembre 30 de 2025" numFmtId="9">
      <sharedItems containsString="0" containsBlank="1" containsNumber="1" minValue="0" maxValue="1"/>
    </cacheField>
    <cacheField name="ESTADO a septiembre 30 de 2025" numFmtId="9">
      <sharedItems containsBlank="1"/>
    </cacheField>
    <cacheField name="ANÁLISIS SEGUIMIENTO OCI - Diciembre 31 de 2025" numFmtId="0">
      <sharedItems containsNonDate="0" containsString="0" containsBlank="1"/>
    </cacheField>
    <cacheField name="CUMPLIMIENTO a diciembre 31 de 2025" numFmtId="9">
      <sharedItems containsString="0" containsBlank="1" containsNumber="1" containsInteger="1" minValue="1" maxValue="1"/>
    </cacheField>
    <cacheField name="ESTADO a diciembre 31 de 2025" numFmtId="9">
      <sharedItems count="3">
        <s v="EN PROCESO_x000a_EN TERMINOS"/>
        <s v="CUMPLIDA"/>
        <s v="CUMPLIDA INEFECTIVA"/>
      </sharedItems>
    </cacheField>
    <cacheField name="FECHA DE INICIO" numFmtId="164">
      <sharedItems containsSemiMixedTypes="0" containsNonDate="0" containsDate="1" containsString="0" minDate="2024-12-05T00:00:00" maxDate="2026-09-02T00:00:00"/>
    </cacheField>
    <cacheField name="FECHA DE TERMINACIÓN" numFmtId="164">
      <sharedItems containsSemiMixedTypes="0" containsNonDate="0" containsDate="1" containsString="0" minDate="2025-08-31T00:00:00" maxDate="2026-12-04T00:00:00"/>
    </cacheField>
    <cacheField name="AREA RESPONSABL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
  <r>
    <n v="1"/>
    <n v="263"/>
    <x v="0"/>
    <x v="0"/>
    <x v="0"/>
    <n v="1"/>
    <s v="Hallazgo administrativo con presunta incidencia disciplinaria por la entrega de información incompleta en desarrollo de la Actuación Especial de Fiscalización No. 64 PAD 2024"/>
    <s v="Los Drives creados para consulta de la información por parte de la Empresa no fueron consultados de manera inmediata por el ente de control y cuando los consultaron estaban deshabilitados. Dos items del requerimiento fueron entregados de manera posterior a la fecha establecida por el ente de control. "/>
    <s v="Verificación previa de la información que será remitida al ente de control, verificando los permisos de acceso y el envío de la información completa conforme a los requerimientos establecidos."/>
    <s v="Requerimientos con respuesta completa y oportuna"/>
    <s v="(No. requerimientos con respuesta oportuna y completa / No. requerimientos efectuados)*100"/>
    <n v="1"/>
    <m/>
    <m/>
    <m/>
    <m/>
    <m/>
    <m/>
    <m/>
    <m/>
    <m/>
    <m/>
    <m/>
    <s v="EN PROCESO_x000a_EN TERMINOS"/>
    <s v="Para el cumplimiento de esta acción, la Empresa ha atendido a la fecha de corte 161 requerimientos de Entes de Control, con oportunidad y de manera completa; los distintos procesos han allegado los soportes y las evidencias de manera ágil y con accesibilidad para ser revisadas previo a su envío a los órganos de control, a través de radicados TAMPUS."/>
    <n v="0.97"/>
    <s v="EN PROCESO_x000a_EN TERMINOS"/>
    <s v="Para el cumplimiento de esta acción, la Empresa ha atendido a la fecha de corte 341 requerimientos de Entes de Control, con oportunidad y de manera completa; los distintos procesos han allegado los soportes y las evidencias de manera ágil y con accesibilidad para ser revisadas previo a su envío a los órganos de control, a través de radicados TAMPUS."/>
    <n v="0.98299999999999998"/>
    <s v="EN PROCESO_x000a_EN TERMINOS"/>
    <s v="Para el cumplimiento de esta acción, la Empresa ha atendido a la fecha de corte 493 requerimientos de Entes de Control, con oportunidad y de manera completa; los distintos procesos han allegado los soportes y las evidencias de manera ágil y con accesibilidad para ser revisadas previo a su envío a los órganos de control, a través de radicados TAMPUS."/>
    <n v="0.98199999999999998"/>
    <s v="EN PROCESO_x000a_EN TERMINOS"/>
    <m/>
    <m/>
    <x v="0"/>
    <d v="2024-12-05T00:00:00"/>
    <d v="2025-11-30T00:00:00"/>
    <s v="Todas las áreas involucradas en la respuesta del requerimiento"/>
  </r>
  <r>
    <n v="2"/>
    <n v="263"/>
    <x v="0"/>
    <x v="0"/>
    <x v="1"/>
    <n v="2"/>
    <s v="Hallazgo administrativo con incidencia fiscal por valor de $2.900.000.000 y presunta incidencia disciplinaria por la celebración y pago del contrato 01 de 2019, cuyos productos no fueron utilizado por RENOBO, en la ejecución del proyecto “Bronx Distrito Creativo”"/>
    <s v="Declaración de desierta de procesos precontractuales que se desarrollaron con base en los productos entregados por la Consultoría. Productos utilizados de manera posterior en la ejecución del proyecto."/>
    <s v="Actualizar y socializar la Guía de Gestión Integral de Proyectos de la Empresa o el documento que corresponda, respecto a los lineamientos generales para estructuración en la definición de esquemas de negocios."/>
    <s v="Guía de Gestión Integral de Proyectos o el documento que corresponda, actualizado y socializado."/>
    <s v=" _x000a_Guía o Documento actualizado y socializado"/>
    <n v="1"/>
    <m/>
    <m/>
    <m/>
    <m/>
    <m/>
    <m/>
    <m/>
    <m/>
    <m/>
    <s v="Con el fin de reportar gestiones para avanzar en el desarrollo de la presente acción se han realizado dos sesiones con las diferentes áreas que apoyan el ejercicio:_x000a__x000a_* 19/12/2024 - Se realizó sesión de contexto general de la causa del hallazgo con el fin de establecer propuestas para la hoja de ruta del cumplimiento de la acción. Esta sesión se llevó a cabo con la Oficina Asesora de Planeación y la Dirección Técnica de Estructuración de Proyectos._x000a_*08/01/2025 - Se realizó sesión donde se definió un alcance preliminar para la estructuración de los lineamientos a incluir en la guía de proyectos o el documento que se considere. Se planteó realizar una sesión adicional antes de finalizar el mes de enero para decantar ideas y avanzar en la construcción de los lineamientos. Esta sesión se llevó a cabo con la Oficina Asesora de Planeación, la Subgerencia de Ejecución de Proyectos y la Dirección Técnica de Estructuración de Proyectos."/>
    <n v="0.1"/>
    <s v="EN PROCESO_x000a_EN TERMINOS"/>
    <s v="Durante el período del informe (01 de enero de 2025 / 31 de marzo de 2025), con el fin de avanzar en el desarrollo de la presente acción se han realizado las siguientes gestiones:_x000a__x000a_- 14/01/2025: Se realizó una sesión de trabajo en la que se inició la redacción de los lineamientos a seguir en los procesos de contratación para las fases de Prefactibilidad y Factibilidad. Esta sesión contó con la participación de la Subgerencia de Ejecución de Proyectos y la Dirección Técnica de Estructuración de Proyectos, en línea con lo planteado en la sesión anterior del 08/01/2025._x000a_- Se incluyeron, de manera preliminar, en la versión editable de la Guía de Proyectos los lineamientos propuestos y desarrollados hasta el momento._x000a_- 08/04/2025: Se llevó a cabo una sesión informativa para revisar la propuesta de la nueva estructura de la Guía de Proyectos, que actualmente se encuentra en construcción y en revisión por parte de diferentes directivos. Durante la sesión, se analizó cómo se debe incorporar la propuesta de lineamientos, considerando los cambios propuestos en la Guía. Dado estos ajustes, se procederá a modificar la redacción de los lineamientos para asegurar su coherencia y armonía con la nueva estructura."/>
    <n v="0.2"/>
    <s v="EN PROCESO_x000a_EN TERMINOS"/>
    <s v="Para el periodo evaluado, y a través de diferentes mesas de trabajo llevadas a cabo en los meses de abril y junio de manera conjunta entre la Dirección Técnica de Estructuración de Proyectos y la Oficina Asesora de Planeación, se avanzó en la definición de los flujos de trabajo a partir de los cuales se documentará el paso a paso o ruta de acción a seguir para la estructuración de los esquemas de negocio, documento que además incorporará los lineamientos que deben ser tenidos en cuenta en los procesos de contratación para las diferentes fases de los proyectos."/>
    <n v="0.3"/>
    <s v="EN PROCESO_x000a_EN TERMINOS"/>
    <s v="Durante el periodo comprendido entre julio y septiembre de 2025, se avanzó en el desarrollo de la acción orientada a generar el documento correspondiente a los lineamientos generales para la estructuración en la definición de esquemas de negocio._x000a__x000a_En este trimestre se inició la elaboración del Procedimiento para la Estructuración de Esquemas de Negocio, el cual se constituye como el documento técnico que recogerá los flujos de trabajo, etapas, responsables y consideraciones metodológicas necesarias para la estructuración de los proyectos._x000a__x000a_Para su construcción, se realizaron varias reuniones de trabajo al interior de la Dirección Técnica de Estructuración de Proyectos (DTEP), entre ellas las sesiones virtuales del 21 de julio y 27 de agosto de 2025, además de otros espacios de revisión y ajuste que permitieron avanzar en la definición de la estructura y contenido del procedimiento._x000a__x000a_El documento se encuentra en proceso de revisión interna y será compartido en el mes de octubre para su posterior validación y socialización con las áreas involucradas."/>
    <n v="0.5"/>
    <s v="EN PROCESO_x000a_EN TERMINOS"/>
    <m/>
    <m/>
    <x v="0"/>
    <d v="2024-12-05T00:00:00"/>
    <d v="2025-11-30T00:00:00"/>
    <s v="Dirección Técnica de Estructuración de Proyectos-Subgerencia de Planeamiento y Estructuración-OAP"/>
  </r>
  <r>
    <n v="3"/>
    <n v="263"/>
    <x v="0"/>
    <x v="0"/>
    <x v="1"/>
    <n v="4"/>
    <s v="Hallazgo administrativo con incidencia fiscal por valor de $2.900.000.000 y presunta incidencia disciplinaria por la celebración y pago del contrato 01 de 2019, cuyos productos no fueron utilizado por RENOBO, en la ejecución del proyecto “Bronx Distrito Creativo”"/>
    <s v="Dispersión de la información asociada al contrato en diferentes plataformas o actores que se involucran dentro de la ejecución del convenio y del contrato."/>
    <s v="Implementar lineamientos y directrices generales definidos para la organización, administración, disposición y acceso a la información relacionada con los convenios y los contratos derivados de estos."/>
    <s v="Convenios y contratos derivados debidamente organizados y almacenados en el repositorio"/>
    <s v="(Número de convenios y contratos derivados debidamente organizados y almacenados en el repositorio/ Número de convenios y contratos vigentes)*100"/>
    <n v="1"/>
    <m/>
    <m/>
    <m/>
    <m/>
    <m/>
    <m/>
    <m/>
    <m/>
    <m/>
    <m/>
    <m/>
    <s v="EN PROCESO_x000a_EN TERMINOS"/>
    <s v="Sin reporte de avance"/>
    <n v="0"/>
    <s v="EN PROCESO_x000a_EN TERMINOS"/>
    <s v="Durante el periodo de seguimiento no se reporta avance en la ejecución de esta acción, dado que la Subgerencia de Ejecución de Proyectos tiene programado desarrollar esta acción en el segundo semestre de 2025."/>
    <n v="0"/>
    <s v="EN PROCESO_x000a_EN TERMINOS"/>
    <s v="Durante el tercer trimestre de 2025 se adelantó la identificación y revisión de los lineamientos y directrices generales definidos para la organización, administración, disposición y acceso a la información relacionada con los convenios y los contratos derivados de estos._x000a__x000a_Como resultado, la Subgerencia de Ejecución de Proyectos (SGEP) obtuvo la Circular No. 05 de 2025, emitida por la Dirección Administrativa y de TICs, cuyo asunto es “Lineamientos específicos de gestión documental a considerar en las respuestas a los entes externos de control del Estado (Nación/Distrito)”._x000a__x000a_Dicha circular servirá como marco institucional de referencia para la implementación de los lineamientos en la SGEP, prevista para el cuarto trimestre de 2025, con el fin de fortalecer la trazabilidad, integridad y centralización de la información contractual."/>
    <n v="0.3"/>
    <s v="EN PROCESO_x000a_EN TERMINOS"/>
    <m/>
    <m/>
    <x v="0"/>
    <d v="2024-12-05T00:00:00"/>
    <d v="2025-12-04T00:00:00"/>
    <s v="_x000a_Supervisores de convenios y contratos"/>
  </r>
  <r>
    <n v="4"/>
    <n v="263"/>
    <x v="0"/>
    <x v="0"/>
    <x v="2"/>
    <n v="1"/>
    <s v="Hallazgo administrativo con incidencia fiscal y presunta disciplinaria por el reembolso efectuado al Contratista por la compra de equipos por la suma de $46.817.700"/>
    <s v="No se incluyó en la propuesta asociada al contrato un cuadro detallado con la descripción de cada uno de los costos reembolsables"/>
    <s v="Elaborar y socializar Circular unificada señalando los lineamientos generales para los pagos de costos reembolsables."/>
    <s v="Circular unificada lineamientos costos reembolsables"/>
    <s v="Circular elaborada y socializada"/>
    <n v="1"/>
    <m/>
    <m/>
    <m/>
    <m/>
    <m/>
    <m/>
    <m/>
    <m/>
    <m/>
    <m/>
    <m/>
    <s v="EN PROCESO_x000a_EN TERMINOS"/>
    <s v="Desde la Dirección Financiera se avanza en la verificación de las causas asociadas al hallazgo, identificando las actualizaciones que se requieren en los documentos del proceso en materia de lineamientos para los pagos de costos reembolsables. "/>
    <n v="0.1"/>
    <s v="EN PROCESO_x000a_EN TERMINOS"/>
    <s v="Desde la Dirección Financiera se avanza en la verificación de las causas asociadas al hallazgo, identificando las actualizaciones que se requieren en los documentos del proceso en materia de lineamientos para los pagos de costos reembolsables. "/>
    <n v="0.1"/>
    <s v="EN PROCESO_x000a_EN TERMINOS"/>
    <s v="Desde la Dirección Financiera se concluye la verificación de las causas asociadas al hallazgo, identificando que corresponde al Contrato de Obra No. 20 de 2022, supervisado por la Dirección Técnica de Proyectos; por lo anterior, se reporta la circular CIR2025000008 del 27/06/2025 firmada por la Subgerencia de ejecución de proyectos y la Dirección de Contratación en la que se orientan lineamientos para la generación, administración, custodia y manejo de la información de los comités de compras y contrataciones en desarrollo de los proyectos bajo la modalidad de contratos de obra por administración delegada, "/>
    <n v="1"/>
    <s v="CUMPLIDA"/>
    <m/>
    <n v="1"/>
    <x v="1"/>
    <d v="2024-12-05T00:00:00"/>
    <d v="2025-09-30T00:00:00"/>
    <s v="Subgerencia de Gestión Corporativa - Dirección Financiera"/>
  </r>
  <r>
    <n v="5"/>
    <n v="263"/>
    <x v="1"/>
    <x v="1"/>
    <x v="3"/>
    <n v="1"/>
    <s v="Hallazgo Administrativo por inconsistencias en el reporte de la información en la rendición de la cuenta por parte de RENOBO en el aplicativo de SIVICOF"/>
    <s v="Falta de claridad sobre los lineamientos, criterios y procedimientos específicos para la correcta elaboración y presentación de la información requerida."/>
    <s v="Elaborar, publicar y socializar una guía-instructivo que consolide los lineamientos, criterios y procedimientos para la correcta rendición de la información financiera en el aplicativo SIVICOF, el cual deberá ser revisado, validado y publicado en el Sistema Integrado de Gestión (SIG)."/>
    <s v="Guia y/o instructivo elaborado, publicado y socializado"/>
    <s v="1 Documento elaborado, publicado y socializado"/>
    <n v="1"/>
    <m/>
    <m/>
    <m/>
    <m/>
    <m/>
    <m/>
    <m/>
    <m/>
    <m/>
    <m/>
    <m/>
    <m/>
    <m/>
    <m/>
    <m/>
    <s v="Desde la Dirección Financiera se avanza en la versión 1 del documento guía-instructivo que consolide los lineamientos, criterios y procedimientos para la correcta rendición de la información financiera en el sistema SIVICOF, detallando controles de planeación financiera y tesorería para los correctos reportes."/>
    <n v="0.15"/>
    <s v="EN PROCESO_x000a_EN TERMINOS"/>
    <s v="El 29 de septiembre de 2025 se formaliza en SIG proceso Gestión Financiera  el documento GI-65 Guía para la elaboración del formato inversión SIVICOF en versión 1, el cual tiene como objetivo: &quot;Establecer las responsabilidades y desarrollo de las actividades de diligenciamiento, verificación y remisión de los informes de rendición de cuentas que deben ser enviados mensual y anualmente a la Contraloría de Bogotá a través del aplicativo SIVICOF bajo la responsabilidad de la Dirección Financiera.&quot;"/>
    <n v="1"/>
    <s v="CUMPLIDA"/>
    <m/>
    <n v="1"/>
    <x v="1"/>
    <d v="2025-04-04T00:00:00"/>
    <d v="2025-09-30T00:00:00"/>
    <s v="Dirección Financiera"/>
  </r>
  <r>
    <n v="6"/>
    <n v="263"/>
    <x v="1"/>
    <x v="1"/>
    <x v="4"/>
    <n v="1"/>
    <s v="Hallazgo administrativo con incidencia fiscal en cuantía de $4.620.133.960 y presunta incidencia disciplinaria por la suscripción de un contrato de colaboración empresarial No. 374 de 2023, mediante el cual se acepta una oferta por un valor inferior al valor del avaluó comercial y catastral del predio Villa Javier"/>
    <s v="La Contraloría considera que RenoBo no está facultado para usar el método residual al determinar el valor del predio cuando se aporta para el desarrollo de proyectos inmobiliarios vis y vip bajo el mecanismo de colaboración empresarial donde convergen recursos del FCO -Villa Javier y no debe recibir del desarrollador seleccionado un valor inferior al valor del avalúo comercial y/o catastral"/>
    <s v="Solicitar conceptos Jurídicos (Secretaría Jurídica Distrital), Técnicos (UAECD e IGAC) y Contable (Contaduría General de la Nación y a la SHD) sobre la aplicación del método de valor residual para predios destinados a la generación de vis y vip y determinar el tratamiento contable de los inmuebles que ingresen al patrimonio de la Empresa o en Patrimonios Autónomos."/>
    <s v="Solicitud de conceptos"/>
    <s v="5 Conceptos solicitados"/>
    <n v="5"/>
    <m/>
    <m/>
    <m/>
    <m/>
    <m/>
    <m/>
    <m/>
    <m/>
    <m/>
    <m/>
    <m/>
    <m/>
    <m/>
    <m/>
    <m/>
    <s v="Para tramitar los conceptos Jurídicos ante  (Secretaría Jurídica Distrital), Técnicos (UAECD e IGAC) y Contable (Contaduría General de la Nación y a la SHD) sobre la aplicación del método de valor residual para predios destinados a la generación de vis y vip y determinar el tratamiento contable de los inmuebles que ingresen al patrimonio de la Empresa o en Patrimonios Autónomos, se está recopilando la información relacionada con la normatividad vigente y  de la auditoria de regularidad vigencia 2025 que dieron origen a este hallazgo. "/>
    <n v="0.2"/>
    <s v="EN PROCESO_x000a_EN TERMINOS"/>
    <s v="Para dar cumplimiento con la acción establecida, se realizaron múltiples reuniones con las áreas técnicas involucradas para consolidar la información asociada a los hallazgos (antecedentes técnicos, jurídicos y financieros), conciliar la necesidad a resolver, definir las consideraciones pertinentes dependiendo del destinatario de las solicitudes, las preguntas a realizar buscando que con las respuestas contemos con nuevos argumentos favorables para la empresa._x000a__x000a_A la fecha se cuenta con la radicación de la solicitud de los cinco conceptos así:_x000a_ 1. Radicado S2025003557 - 2025-09-05 Correspondiente a la “solicitud del concepto jurídico sobre el aporte de predios de la Empresa en proyectos de vivienda de interés social e interés social prioritario”. Dirigido a la Subsecretaría Jurídica de la Secretaría del Hábitat. _x000a_ 2. Radicado S2025003451 - 2025-08-29 Correspondiente a la “solicitud de concepto y agenda para reuniones de trabajo conjunto” dirigido a la Subgerente de información económica de la Unidad Administrativa Especial de Catastro Distrital._x000a_ 3. Radicado S2025003452 - 2025-08-29 Correspondiente a la “solicitud de concepto y agenda para reuniones de trabajo conjunto” dirigido al Subdirector de avalúos del Instituto Geográfico Agustín Codazzi. _x000a_ 4. S2025003586 - 2025-09-08 Correspondiente a “Solicitud de concepto relacionado con el tratamiento contable de predios adquiridos para el desarrollo de un proyecto inmobiliario VIS/VIP en el marco de un Contrato de Colaboración Empresarial” dirigido al Director técnico de la dirección Distrital de Contabilidad de la Secretaria Distrital de Hacienda. _x000a_ 5. S2025003585 – 2025-09-08 Correspondiente a “Solicitud de concepto relacionado con el tratamiento contable de predios adquiridos para el desarrollo de un proyecto inmobiliario VIS/VIP en el marco de un Contrato de Colaboración Empresarial” dirigido al Contador General de la Nación y la Subcontadora General y de investigación de la Contaduría General de la nación."/>
    <n v="1"/>
    <s v="CUMPLIDA INEFECTIVA"/>
    <m/>
    <n v="1"/>
    <x v="2"/>
    <d v="2025-06-01T00:00:00"/>
    <d v="2025-08-31T00:00:00"/>
    <s v="Subgerencia de Planeamiento y Estructuración_x000a_Oficina Jurídica_x000a_Dirección Financiera"/>
  </r>
  <r>
    <n v="7"/>
    <n v="263"/>
    <x v="1"/>
    <x v="1"/>
    <x v="4"/>
    <n v="2"/>
    <s v="Hallazgo administrativo con incidencia fiscal en cuantía de $4.620.133.960 y presunta incidencia disciplinaria por la suscripción de un contrato de colaboración empresarial No. 374 de 2023, mediante el cual se acepta una oferta por un valor inferior al valor del avaluó comercial y catastral del predio Villa Javier"/>
    <s v="La Contraloría considera que RenoBo no está facultado para usar el método residual al determinar el valor del predio cuando se aporta para el desarrollo de proyectos inmobiliarios vis y vip bajo el mecanismo de colaboración empresarial donde convergen recursos del FCO -Villa Javier y no debe recibir del desarrollador seleccionado un valor inferior al valor del avalúo comercial y/o catastral"/>
    <s v="Revisar, actualizar y socializar la política contable de la Empresa en lo referente al registro de predios recibidos en el marco de la ejecución de proyectos para el desarrollo de Vivienda de Interés Social y Prioritario donde convergen además los recursos del FCO."/>
    <s v="Actualización y socialización de la política contable"/>
    <s v="1 Política contable actualizada y socializada"/>
    <n v="1"/>
    <m/>
    <m/>
    <m/>
    <m/>
    <m/>
    <m/>
    <m/>
    <m/>
    <m/>
    <m/>
    <m/>
    <m/>
    <m/>
    <m/>
    <m/>
    <s v="Durante el periodo de seguimiento no se reporta avance en la ejecución de esta acción, dado que su inicio está programado para el mes de septiembre. Se continuará con el monitoreo correspondiente para garantizar su desarrollo en los tiempos previstos."/>
    <n v="0"/>
    <s v="EN PROCESO_x000a_EN TERMINOS"/>
    <s v="Para dar cumplimiento con la acción establecida, se realizaron múltiples reuniones con las áreas técnicas involucradas para consolidar la información asociada a los hallazgos (antecedentes técnicos, jurídicos y financieros), conciliar la necesidad a resolver, definir las consideraciones pertinentes dependiendo del destinatario de las solicitudes, las preguntas a realizar buscando que con las respuestas contemos con nuevos argumentos favorables para la empresa._x000a__x000a_A la fecha se cuenta con la radicación de la solicitud de los cinco conceptos así:_x000a_ 1. S2025003586 - 2025-09-08 Correspondiente a “Solicitud de concepto relacionado con el tratamiento contable de predios adquiridos para el desarrollo de un proyecto inmobiliario VIS/VIP en el marco de un Contrato de Colaboración Empresarial” dirigido al Director técnico de la dirección Distrital de Contabilidad de la Secretaria Distrital de Hacienda. _x000a_ 2. S2025003585 - 2025-09-08 Correspondiente a “Solicitud de concepto relacionado con el tratamiento contable de predios adquiridos para el desarrollo de un proyecto inmobiliario VIS/VIP en el marco de un Contrato de Colaboración Empresarial” dirigido al Contador General de la Nación y la Subcontadora General y de investigación de la Contaduría General de la nación_x000a__x000a_Con la solicitud de estos conceptos se busca también agenda con las diferentes entidades para concretar los lineamientos que se deben incorporar en la política contable de la empresa."/>
    <n v="0.1"/>
    <s v="EN PROCESO_x000a_EN TERMINOS"/>
    <m/>
    <m/>
    <x v="0"/>
    <d v="2025-09-01T00:00:00"/>
    <d v="2025-12-31T00:00:00"/>
    <s v="Dirección Técnica de Estructuración de Proyectos_x000a_Dirección Financiera"/>
  </r>
  <r>
    <n v="8"/>
    <n v="263"/>
    <x v="1"/>
    <x v="1"/>
    <x v="4"/>
    <n v="3"/>
    <s v="Hallazgo administrativo con incidencia fiscal en cuantía de $4.620.133.960 y presunta incidencia disciplinaria por la suscripción de un contrato de colaboración empresarial No. 374 de 2023, mediante el cual se acepta una oferta por un valor inferior al valor del avaluó comercial y catastral del predio Villa Javier"/>
    <s v="La Contraloría considera que RenoBo no está facultado para usar el método residual al determinar el valor del predio cuando se aporta para el desarrollo de proyectos inmobiliarios vis y vip bajo el mecanismo de colaboración empresarial donde convergen recursos del FCO -Villa Javier y no debe recibir del desarrollador seleccionado un valor inferior al valor del avalúo comercial y/o catastral"/>
    <s v="Revisar los criterios que se usan en la metodología de valoración de los precios en el marco de la ejecución de proyectos para el desarrollo de Vivienda de Interés Social y Prioritario donde convergen además los recursos del FCO."/>
    <s v="Mesas de trabajo UAECD y actas firmadas"/>
    <s v="2 Mesas de trabajo con actas firmadas"/>
    <n v="2"/>
    <m/>
    <m/>
    <m/>
    <m/>
    <m/>
    <m/>
    <m/>
    <m/>
    <m/>
    <m/>
    <m/>
    <m/>
    <m/>
    <m/>
    <m/>
    <s v="Durante el periodo de seguimiento no se reporta avance en la ejecución de esta acción, dado que su inicio está programado para el mes de septiembre. Se continuará con el monitoreo correspondiente para garantizar su desarrollo en los tiempos previstos."/>
    <n v="0"/>
    <s v="EN PROCESO_x000a_EN TERMINOS"/>
    <s v="Para dar cumplimiento con la acción establecida, se realizaron múltiples reuniones con las áreas técnicas involucradas para consolidar la información asociada a los hallazgos (antecedentes técnicos, jurídicos y financieros), conciliar la necesidad a resolver, definir las consideraciones pertinentes dependiendo del destinatario de las solicitudes, las preguntas a realizar buscando que con las respuestas contemos con nuevos argumentos favorables para la empresa._x000a__x000a_A la fecha se cuenta con la radicación de la solicitud de los cinco conceptos así:_x000a_ 1.   _x0009_Radicado S2025003451 - 2025-08-29 Correspondiente a la “solicitud de concepto y agenda para reuniones de trabajo conjunto” dirigido a la Subgerente de información económica de la Unidad Administrativa Especial de Catastro Distrital._x000a__x000a_Con la solicitud de estos conceptos se busca también agenda para el desarrollo de las mesas de trabajo con la UAECD."/>
    <n v="0.1"/>
    <s v="EN PROCESO_x000a_EN TERMINOS"/>
    <m/>
    <m/>
    <x v="0"/>
    <d v="2025-09-01T00:00:00"/>
    <d v="2025-12-31T00:00:00"/>
    <s v="Dirección Técnica de Estructuración de Proyectos_x000a_Dirección Técnica de Gestión Predial"/>
  </r>
  <r>
    <n v="9"/>
    <n v="263"/>
    <x v="1"/>
    <x v="1"/>
    <x v="5"/>
    <n v="1"/>
    <s v="Hallazgo administrativo con incidencia fiscal en cuantía de $4.831.776.000 y presunta incidencia disciplinaria por la suscripción de un contrato de colaboración empresarial número 376 de 2023, mediante el cual se acepta una oferta por un valor inferior al valor del avaluó comercial y catastral del predio Eduardo Umaña"/>
    <s v="La Contraloría considera que RenoBo no está facultado para usar el método residual al determinar el valor del predio cuando se aporta para el desarrollo de proyectos inmobiliarios vis y vip bajo el mecanismo de colaboración empresarial donde convergen recursos del FCO - Eduardo Umaña y no debe recibir del desarrollador seleccionado un valor inferior al valor del avalúo comercial y/o catastral"/>
    <s v="Solicitar conceptos Jurídicos (Secretaría Jurídica Distrital), Técnicos (UAECD e IGAC) y Contable (Contaduría General de la Nación y a la SHD) sobre la aplicación del método de valor residual para predios destinados a la generación de vis y vip y determinar el tratamiento contable de los inmuebles que ingresen al patrimonio de la Empresa o en Patrimonios Autónomos."/>
    <s v="Solicitud de conceptos"/>
    <s v="5 Conceptos solicitados"/>
    <n v="5"/>
    <m/>
    <m/>
    <m/>
    <m/>
    <m/>
    <m/>
    <m/>
    <m/>
    <m/>
    <m/>
    <m/>
    <m/>
    <m/>
    <m/>
    <m/>
    <s v="Para tramitar los conceptos Jurídicos ante  (Secretaría Jurídica Distrital), Técnicos (UAECD e IGAC) y Contable (Contaduría General de la Nación y a la SHD) sobre la aplicación del método de valor residual para predios destinados a la generación de vis y vip y determinar el tratamiento contable de los inmuebles que ingresen al patrimonio de la Empresa o en Patrimonios Autónomos, se está recopilando la información relacionada con la normatividad vigente y  de la auditoria de regularidad vigencia 2025 que dieron origen a este hallazgo. "/>
    <n v="0.2"/>
    <s v="EN PROCESO_x000a_EN TERMINOS"/>
    <s v="Para dar cumplimiento con la acción establecida, se realizaron múltiples reuniones con las áreas técnicas involucradas para consolidar la información asociada a los hallazgos (antecedentes técnicos, jurídicos y financieros), conciliar la necesidad a resolver, definir las consideraciones pertinentes dependiendo del destinatario de las solicitudes, las preguntas a realizar buscando que con las respuestas contemos con nuevos argumentos favorables para la empresa._x000a__x000a_A la fecha se cuenta con la radicación de la solicitud de los cinco conceptos así:_x000a_ 1. Radicado S2025003557 - 2025-09-05 Correspondiente a la “solicitud del concepto jurídico sobre el aporte de predios de la Empresa en proyectos de vivienda de interés social e interés social prioritario”. Dirigido a la Subsecretaría Jurídica de la Secretaría del Hábitat. _x000a_ 2. Radicado S2025003451 - 2025-08-29 Correspondiente a la “solicitud de concepto y agenda para reuniones de trabajo conjunto” dirigido a la Subgerente de información económica de la Unidad Administrativa Especial de Catastro Distrital._x000a_ 3. Radicado S2025003452 - 2025-08-29 Correspondiente a la “solicitud de concepto y agenda para reuniones de trabajo conjunto” dirigido al Subdirector de avalúos del Instituto Geográfico Agustín Codazzi. _x000a_ 4. S2025003586 - 2025-09-08 Correspondiente a “Solicitud de concepto relacionado con el tratamiento contable de predios adquiridos para el desarrollo de un proyecto inmobiliario VIS/VIP en el marco de un Contrato de Colaboración Empresarial” dirigido al Director técnico de la dirección Distrital de Contabilidad de la Secretaria Distrital de Hacienda. _x000a_ 5. S2025003585 – 2025-09-08 Correspondiente a “Solicitud de concepto relacionado con el tratamiento contable de predios adquiridos para el desarrollo de un proyecto inmobiliario VIS/VIP en el marco de un Contrato de Colaboración Empresarial” dirigido al Contador General de la Nación y la Subcontadora General y de investigación de la Contaduría General de la nación."/>
    <n v="1"/>
    <s v="CUMPLIDA INEFECTIVA"/>
    <m/>
    <n v="1"/>
    <x v="2"/>
    <d v="2025-06-01T00:00:00"/>
    <d v="2025-08-31T00:00:00"/>
    <s v="Subgerencia de Planeamiento y Estructuración_x000a_Oficina Jurídica_x000a_Dirección Financiera"/>
  </r>
  <r>
    <n v="10"/>
    <n v="263"/>
    <x v="1"/>
    <x v="1"/>
    <x v="5"/>
    <n v="2"/>
    <s v="Hallazgo administrativo con incidencia fiscal en cuantía de $4.831.776.000 y presunta incidencia disciplinaria por la suscripción de un contrato de colaboración empresarial número 376 de 2023, mediante el cual se acepta una oferta por un valor inferior al valor del avaluó comercial y catastral del predio Eduardo Umaña"/>
    <s v="La Contraloría considera que RenoBo no está facultado para usar el método residual al determinar el valor del predio cuando se aporta para el desarrollo de proyectos inmobiliarios vis y vip bajo el mecanismo de colaboración empresarial donde convergen recursos del FCO - Eduardo Umaña y no debe recibir del desarrollador seleccionado un valor inferior al valor del avalúo comercial y/o catastral"/>
    <s v="Revisar y de ser necesario actualizar y socializar la política contable de la Empresa en lo referente al registro de predios recibidos en el marco de la ejecución de proyectos para el desarrollo de Vivienda de Interés Social y Prioritario donde convergen además los recursos del FCO."/>
    <s v="Actualización y socialización de la política contable"/>
    <s v="1 Política contable actualizada y socializada"/>
    <n v="1"/>
    <m/>
    <m/>
    <m/>
    <m/>
    <m/>
    <m/>
    <m/>
    <m/>
    <m/>
    <m/>
    <m/>
    <m/>
    <m/>
    <m/>
    <m/>
    <s v="Durante el periodo de seguimiento no se reporta avance en la ejecución de esta acción, dado que su inicio está programado para el mes de septiembre. Se continuará con el monitoreo correspondiente para garantizar su desarrollo en los tiempos previstos."/>
    <n v="0"/>
    <s v="EN PROCESO_x000a_EN TERMINOS"/>
    <s v="Para dar cumplimiento con la acción establecida, se realizaron múltiples reuniones con las áreas técnicas involucradas para consolidar la información asociada a los hallazgos (antecedentes técnicos, jurídicos y financieros), conciliar la necesidad a resolver, definir las consideraciones pertinentes dependiendo del destinatario de las solicitudes, las preguntas a realizar buscando que con las respuestas contemos con nuevos argumentos favorables para la empresa._x000a__x000a_A la fecha se cuenta con la radicación de la solicitud de los cinco conceptos así:_x000a_ 1. S2025003586 - 2025-09-08 Correspondiente a “Solicitud de concepto relacionado con el tratamiento contable de predios adquiridos para el desarrollo de un proyecto inmobiliario VIS/VIP en el marco de un Contrato de Colaboración Empresarial” dirigido al Director técnico de la dirección Distrital de Contabilidad de la Secretaria Distrital de Hacienda. _x000a_ 2. S2025003585 - 2025-09-08 Correspondiente a “Solicitud de concepto relacionado con el tratamiento contable de predios adquiridos para el desarrollo de un proyecto inmobiliario VIS/VIP en el marco de un Contrato de Colaboración Empresarial” dirigido al Contador General de la Nación y la Subcontadora General y de investigación de la Contaduría General de la nación_x000a__x000a_Con la solicitud de estos conceptos se busca también agenda con las diferentes entidades para concretar los lineamientos que se deben incorporar en la política contable de la empresa."/>
    <n v="0.1"/>
    <s v="EN PROCESO_x000a_EN TERMINOS"/>
    <m/>
    <m/>
    <x v="0"/>
    <d v="2025-09-01T00:00:00"/>
    <d v="2025-12-31T00:00:00"/>
    <s v="Dirección Técnica de Estructuración de Proyectos_x000a_Dirección Financiera"/>
  </r>
  <r>
    <n v="11"/>
    <n v="263"/>
    <x v="1"/>
    <x v="1"/>
    <x v="5"/>
    <n v="3"/>
    <s v="Hallazgo administrativo con incidencia fiscal en cuantía de $4.831.776.000 y presunta incidencia disciplinaria por la suscripción de un contrato de colaboración empresarial número 376 de 2023, mediante el cual se acepta una oferta por un valor inferior al valor del avaluó comercial y catastral del predio Eduardo Umaña"/>
    <s v="La Contraloría considera que RenoBo no está facultado para usar el método residual al determinar el valor del predio cuando se aporta para el desarrollo de proyectos inmobiliarios vis y vip bajo el mecanismo de colaboración empresarial donde convergen recursos del FCO - Eduardo Umaña y no debe recibir del desarrollador seleccionado un valor inferior al valor del avalúo comercial y/o catastral"/>
    <s v="Revisar los criterios que se usan en la metodología de valoración de los precios en el marco de la ejecución de proyectos para el desarrollo de Vivienda de Interés Social y Prioritario donde convergen además los recursos del FCO."/>
    <s v="Mesas de trabajo UAECD y actas firmadas"/>
    <s v="2 Mesas de trabajo con actas firmadas"/>
    <n v="2"/>
    <m/>
    <m/>
    <m/>
    <m/>
    <m/>
    <m/>
    <m/>
    <m/>
    <m/>
    <m/>
    <m/>
    <m/>
    <m/>
    <m/>
    <m/>
    <s v="Durante el periodo de seguimiento no se reporta avance en la ejecución de esta acción, dado que su inicio está programado para el mes de septiembre. Se continuará con el monitoreo correspondiente para garantizar su desarrollo en los tiempos previstos."/>
    <n v="0"/>
    <s v="EN PROCESO_x000a_EN TERMINOS"/>
    <s v="Para dar cumplimiento con la acción establecida, se realizaron múltiples reuniones con las áreas técnicas involucradas para consolidar la información asociada a los hallazgos (antecedentes técnicos, jurídicos y financieros), conciliar la necesidad a resolver, definir las consideraciones pertinentes dependiendo del destinatario de las solicitudes, las preguntas a realizar buscando que con las respuestas contemos con nuevos argumentos favorables para la empresa._x000a__x000a_A la fecha se cuenta con la radicación de la solicitud de los cinco conceptos así:_x000a_1. Radicado S2025003451 - 2025-08-29 Correspondiente a la “solicitud de concepto y agenda para reuniones de trabajo conjunto” dirigido a la Subgerente de información económica de la Unidad Administrativa Especial de Catastro Distrital._x000a__x000a_Con la solicitud de estos conceptos se busca también agenda para el desarrollo de las mesas de trabajo con la UAECD."/>
    <n v="0.1"/>
    <s v="EN PROCESO_x000a_EN TERMINOS"/>
    <m/>
    <m/>
    <x v="0"/>
    <d v="2025-09-01T00:00:00"/>
    <d v="2025-12-31T00:00:00"/>
    <s v="Dirección Técnica de Estructuración de Proyectos_x000a_Dirección Técnica de Gestión Predial"/>
  </r>
  <r>
    <n v="12"/>
    <n v="263"/>
    <x v="1"/>
    <x v="1"/>
    <x v="6"/>
    <n v="1"/>
    <s v="Hallazgo Administrativo con incidencia fiscal en cuantía de $2.419.734.398 y presunta incidencia disciplinaria por incumplimiento en la ejecución del contrato de interventoría 021 de 2022, respecto a la cantidad de personal de interventoría que debía poner a disposición durante la ejecución del contrato"/>
    <s v="Presuntas debilidades en la estructuración de estudios de mercado para contratos de interventoría."/>
    <s v="Elaborar y socializar un documento de estudio de mercado para contratos de interventoría y publicarlo en el Sistema Integrado de Gestión."/>
    <s v="Documento publicado y socializado"/>
    <s v="1 Documento publicado y socializado"/>
    <n v="1"/>
    <m/>
    <m/>
    <m/>
    <m/>
    <m/>
    <m/>
    <m/>
    <m/>
    <m/>
    <m/>
    <m/>
    <m/>
    <m/>
    <m/>
    <m/>
    <s v="La Dirección de Contratación y la Subgerencia de Ejecución de Proyectos se encuentran en fase de alistamiento para el cumplimiento de la acción. A la fecha de este reporte se están identificando las necesidades técnicas, los actores responsables y las áreas implicadas con el fin de estructurar el documento de estudio de mercado para contratos de interventoría._x000a_"/>
    <n v="0.2"/>
    <s v="EN PROCESO_x000a_EN TERMINOS"/>
    <s v="Durante el tercer trimestre de 2025 se avanzó en la elaboración del documento técnico que consolidará el instructivo para la realización de estudios de mercado aplicables a contratos de interventoría, el cual incluirá los formatos de costeo y lineamientos metodológicos necesarios para garantizar su estandarización._x000a__x000a_La Subgerencia de Ejecución de Proyectos (SGEP) ha desarrollado mesas de trabajo conjuntas con la Dirección de Contratación y con los equipos técnicos transversales de Presupuesto, con el fin de definir las responsabilidades y el plan de trabajo para el cumplimiento oportuno de la acción._x000a__x000a_Durante este periodo se identificaron las necesidades específicas y los formatos de costeo que serán incorporados en el documento final, actualmente en fase de redacción y validación técnica. "/>
    <n v="0.4"/>
    <s v="EN PROCESO_x000a_EN TERMINOS"/>
    <m/>
    <m/>
    <x v="0"/>
    <d v="2025-04-04T00:00:00"/>
    <d v="2025-12-31T00:00:00"/>
    <s v="Dirección de Contratación_x000a_Subgerencia de Ejecución de Proyectos_x000a_Oficina Asesora de Planeación "/>
  </r>
  <r>
    <n v="13"/>
    <n v="263"/>
    <x v="1"/>
    <x v="1"/>
    <x v="7"/>
    <n v="1"/>
    <s v="Hallazgo administrativo con presunta incidencia disciplinaria, por falta de control y seguimiento a la publicación de la totalidad de los documentos contractuales en el SECOP"/>
    <s v="Presuntas debilidades en el control y seguimiento a la publicación de la totalidad de los documentos contractuales en el SECOP."/>
    <s v="Elaborar y socializar un instrumento de seguimiento que permita la verificación de la publicación de los documentos contractuales en la plataforma SECOP."/>
    <s v="Instrumento de Seguimiento"/>
    <s v="1 Instrumento de seguimiento elaborado y socializado"/>
    <n v="1"/>
    <m/>
    <m/>
    <m/>
    <m/>
    <m/>
    <m/>
    <m/>
    <m/>
    <m/>
    <m/>
    <m/>
    <m/>
    <m/>
    <m/>
    <m/>
    <s v="La Subgerencia de Ejecución de Proyectos se encuentra en fase de alistamiento para el cumplimiento de la acción. A la fecha de este reporte, se está adelantando la identificación de los requerimientos técnicos y operativos, así como la definición del alcance y los actores involucrados, para la elaboración del instrumento de seguimiento a la publicación de documentos contractuales en la plataforma SECOP. Su desarrollo está programado para el segundo semestre de 2025."/>
    <n v="0.2"/>
    <s v="EN PROCESO_x000a_EN TERMINOS"/>
    <s v="Durante el tercer trimestre de 2025 la Subgerencia de Ejecución de Proyectos (SGEP) avanzó en el diseño y aplicación piloto de una matriz de relación de contratos y convenios supervisados, orientada a realizar el seguimiento y verificación de la publicación de los documentos contractuales en la plataforma SECOP._x000a__x000a_Con los resultados obtenidos del piloto, se prevé ajustar el instrumento conjuntamente con la Dirección de Contratación y el equipo de la Subgerencia, con el fin de consolidar una matriz final y un documento instructivo para su uso formal como herramienta institucional de seguimiento._x000a__x000a_Actualmente, la acción se encuentra en proceso de desarrollo, habiendo ingresado a la fase de validación y ajuste final."/>
    <n v="0.5"/>
    <s v="EN PROCESO_x000a_EN TERMINOS"/>
    <m/>
    <m/>
    <x v="0"/>
    <d v="2025-04-04T00:00:00"/>
    <d v="2025-12-31T00:00:00"/>
    <s v="Subgerencia de Ejecución de Proyectos"/>
  </r>
  <r>
    <n v="14"/>
    <n v="263"/>
    <x v="1"/>
    <x v="1"/>
    <x v="8"/>
    <n v="1"/>
    <s v="Hallazgo administrativo con presunta incidencia disciplinaria, por falta de control y seguimiento en la obligación de actualizar las garantías exigidas para la ejecución del contrato"/>
    <s v="Presuntas debilidades en el control y seguimiento en la obligación de actualizar las garantías exigidas para la ejecución del contrato."/>
    <s v="Elaborar y socializar un instrumento de seguimiento a las garantías exigidas y sus aprobaciones para los contratos en ejecución hasta la etapa de liquidación."/>
    <s v="Instrumento de Seguimiento"/>
    <s v="1 Instrumento de seguimiento elaborado y socializado"/>
    <n v="1"/>
    <m/>
    <m/>
    <m/>
    <m/>
    <m/>
    <m/>
    <m/>
    <m/>
    <m/>
    <m/>
    <m/>
    <m/>
    <m/>
    <m/>
    <m/>
    <s v="La Subgerencia de Ejecución de Proyectos ha iniciado la fase de análisis preliminar para estructurar el instrumento de seguimiento a las garantías exigidas en los contratos. A la fecha de este reporte, se está realizando la identificación de los responsables, flujos de información y requisitos normativos, con el fin de definir un mecanismo eficaz que permita el control desde la ejecución hasta la etapa de liquidación. El desarrollo del instrumento se tiene previsto para el segundo semestre de 2025."/>
    <n v="0.2"/>
    <s v="EN PROCESO_x000a_EN TERMINOS"/>
    <s v="Durante el tercer trimestre de 2025 la Subgerencia de Ejecución de Proyectos (SGEP) avanzó en el diseño y aplicación piloto de una matriz de seguimiento a las garantías exigidas y sus aprobaciones para los contratos en ejecución, con el propósito de fortalecer el control desde la fase contractual hasta la etapa de liquidación._x000a__x000a_Con los resultados obtenidos del piloto, se prevé ajustar el instrumento conjuntamente con la Dirección de Contratación y el equipo de la Subgerencia, con el fin de consolidar una matriz final y un documento instructivo para su uso formal como herramienta institucional de seguimiento._x000a__x000a_Actualmente, la acción se encuentra en proceso de desarrollo, habiendo ingresado a la fase de validación y ajuste final."/>
    <n v="0.5"/>
    <s v="EN PROCESO_x000a_EN TERMINOS"/>
    <m/>
    <m/>
    <x v="0"/>
    <d v="2025-04-04T00:00:00"/>
    <d v="2025-12-31T00:00:00"/>
    <s v="Subgerencia de Ejecución de Proyectos"/>
  </r>
  <r>
    <n v="15"/>
    <n v="263"/>
    <x v="1"/>
    <x v="1"/>
    <x v="8"/>
    <n v="2"/>
    <s v="Hallazgo administrativo con presunta incidencia disciplinaria, por falta de control y seguimiento en la obligación de actualizar las garantías exigidas para la ejecución del contrato"/>
    <s v="Presuntas debilidades en el control y seguimiento en la obligación de actualizar las garantías exigidas para la ejecución del contrato."/>
    <s v="Llevar a cabo una jornada de capacitación a los supervisores con el fin de reiterar sus responsabilidades en materia de gestión y actualización de garantías contractuales."/>
    <s v="Evaluación pre y post de la capacitación e Informe semestral sobre publicaciones en Secop"/>
    <s v="1 Capacitación realizada con los resultados de las evaluaciones pre y post"/>
    <n v="1"/>
    <m/>
    <m/>
    <m/>
    <m/>
    <m/>
    <m/>
    <m/>
    <m/>
    <m/>
    <m/>
    <m/>
    <m/>
    <m/>
    <m/>
    <m/>
    <s v="La Dirección de Contratación realizó el 21 de mayo una capacitación denominada &quot;Taller de Acompañamiento en Gestión Contractual&quot; relacionada con temas de la preparación para el trámite de procesos precontractuales de prestación de servicios personales y las responsabilidades que tienen los supervisores en materia de gestión y actualización de garantías contractuales._x000a__x000a_No obstante, este taller se realizó como acción preparatoria a los supervisores de la Empresa, con el fin de motivar y sensibilizar a los participantes sobre la identificación de vacíos conceptuales relacionados con la gestión de las garantías contractuales._x000a__x000a_Durante el segundo semestre de 2025, se realizará una capacitación en profundidad de la gestión y actualización en garantías contractuales en el cual se realizará una evaluación previa y posterior a la capacitación. De igual manera, se preparará un informe sobre las publicaciones de garantías en SECOP."/>
    <n v="0.3"/>
    <s v="EN PROCESO_x000a_EN TERMINOS"/>
    <s v="La Dirección de Contratación realizó el 19 de septiembre de 2025 una capacitación denominada &quot;Taller de Acompañamiento en Gestión Contractual - Garantías del contrato&quot; la cual se desarrolló en su mayoría enfocada a las garantías que se generan en los diferentes tipos de contratos que suscriben las Empresas o Entidades públicas._x000a__x000a_Teniendo en cuenta que esta actividad se realizó el pasado 19 de septiembre, se prevé que antes del 31 de diciembre se realice un informe semestral de la publicación de las garantías de los contratos suscritos durante el segundo semestre de 2025."/>
    <n v="0.7"/>
    <s v="EN PROCESO_x000a_EN TERMINOS"/>
    <m/>
    <m/>
    <x v="0"/>
    <d v="2025-04-04T00:00:00"/>
    <d v="2025-12-31T00:00:00"/>
    <s v="Dirección de Contratación "/>
  </r>
  <r>
    <n v="16"/>
    <n v="263"/>
    <x v="1"/>
    <x v="1"/>
    <x v="9"/>
    <n v="1"/>
    <s v="Hallazgo administrativo con incidencia fiscal en cuantía de $1.035.805.803 y presunta incidencia disciplinaria por aceptar una oferta por un valor inferior al valor adquirido por la Empresa de Renovación y Desarrollo Urbano de Bogotá por el inmueble el Danubio"/>
    <s v="La Contraloría considera que RenoBo no está facultado para usar el método residual al determinar el valor del predio cuando se aporta para el desarrollo de proyectos inmobiliarios vis y vip bajo el mecanismo de colaboración empresarial donde convergen recursos del FCO - Danubio, en  consecuencia el valor recibido del desarrollador seleccionado fue un valor inferior al valor del avalúo comercial y/o catastral"/>
    <s v="Solicitar conceptos Jurídicos (Secretaría Jurídica Distrital), Técnicos (UAECD e IGAC) y Contable (Contaduría General de la Nación y a la SHD) sobre la aplicación del método de valor residual para predios destinados a la generación de vis y vip y determinar el tratamiento contable de los inmuebles que ingresen al patrimonio de la Empresa o en Patrimonios Autónomos."/>
    <s v="Solicitud de conceptos"/>
    <s v="5 Conceptos solicitados"/>
    <n v="5"/>
    <m/>
    <m/>
    <m/>
    <m/>
    <m/>
    <m/>
    <m/>
    <m/>
    <m/>
    <m/>
    <m/>
    <m/>
    <m/>
    <m/>
    <m/>
    <s v="Para tramitar los conceptos Jurídicos ante  (Secretaría Jurídica Distrital), Técnicos (UAECD e IGAC) y Contable (Contaduría General de la Nación y a la SHD) sobre la aplicación del método de valor residual para predios destinados a la generación de vis y vip y determinar el tratamiento contable de los inmuebles que ingresen al patrimonio de la Empresa o en Patrimonios Autónomos, se está recopilando la información relacionada con la normatividad vigente y  de la auditoria de regularidad vigencia 2025 que dieron origen a este hallazgo."/>
    <n v="0.2"/>
    <s v="EN PROCESO_x000a_EN TERMINOS"/>
    <s v="Para dar cumplimiento con la acción establecida, se realizaron múltiples reuniones con las áreas técnicas involucradas para consolidar la información asociada a los hallazgos (antecedentes técnicos, jurídicos y financieros), conciliar la necesidad a resolver, definir las consideraciones pertinentes dependiendo del destinatario de las solicitudes, las preguntas a realizar buscando que con las respuestas contemos con nuevos argumentos favorables para la empresa._x000a__x000a_A la fecha se cuenta con la radicación de la solicitud de los cinco conceptos así:_x000a_ 1. Radicado S2025003557 - 2025-09-05 Correspondiente a la “solicitud del concepto jurídico sobre el aporte de predios de la Empresa en proyectos de vivienda de interés social e interés social prioritario”. Dirigido a la Subsecretaría Jurídica de la Secretaría del Hábitat. _x000a_ 2. Radicado S2025003451 - 2025-08-29 Correspondiente a la “solicitud de concepto y agenda para reuniones de trabajo conjunto” dirigido a la Subgerente de información económica de la Unidad Administrativa Especial de Catastro Distrital._x000a_ 3. Radicado S2025003452 - 2025-08-29 Correspondiente a la “solicitud de concepto y agenda para reuniones de trabajo conjunto” dirigido al Subdirector de avalúos del Instituto Geográfico Agustín Codazzi. _x000a_ 4. S2025003586 - 2025-09-08 Correspondiente a “Solicitud de concepto relacionado con el tratamiento contable de predios adquiridos para el desarrollo de un proyecto inmobiliario VIS/VIP en el marco de un Contrato de Colaboración Empresarial” dirigido al Director técnico de la dirección Distrital de Contabilidad de la Secretaria Distrital de Hacienda. _x000a_ 5. S2025003585 – 2025-09-08 Correspondiente a “Solicitud de concepto relacionado con el tratamiento contable de predios adquiridos para el desarrollo de un proyecto inmobiliario VIS/VIP en el marco de un Contrato de Colaboración Empresarial” dirigido al Contador General de la Nación y la Subcontadora General y de investigación de la Contaduría General de la nación."/>
    <n v="1"/>
    <s v="CUMPLIDA INEFECTIVA"/>
    <m/>
    <n v="1"/>
    <x v="2"/>
    <d v="2025-06-01T00:00:00"/>
    <d v="2025-08-31T00:00:00"/>
    <s v="Subgerencia de Planeamiento y Estructuración_x000a_Oficina Jurídica_x000a_Dirección Financiera"/>
  </r>
  <r>
    <n v="17"/>
    <n v="263"/>
    <x v="1"/>
    <x v="1"/>
    <x v="9"/>
    <n v="2"/>
    <s v="Hallazgo administrativo con incidencia fiscal en cuantía de $1.035.805.803 y presunta incidencia disciplinaria por aceptar una oferta por un valor inferior al valor adquirido por la Empresa de Renovación y Desarrollo Urbano de Bogotá por el inmueble el Danubio"/>
    <s v="La Contraloría considera que RenoBo no está facultado para usar el método residual al determinar el valor del predio cuando se aporta para el desarrollo de proyectos inmobiliarios vis y vip bajo el mecanismo de colaboración empresarial donde convergen recursos del FCO -Danubio y no debe recibir del desarrollador seleccionado un valor inferior al valor del avalúo comercial y/o catastral"/>
    <s v="Revisar y de ser necesario actualizar la política contable de la Empresa en lo referente al registro de predios recibidos en el marco de la ejecución de proyectos para el desarrollo de Vivienda de Interés Social y Prioritario donde convergen además los recursos del FCO."/>
    <s v="Actualización política contable"/>
    <s v="1 Política contable actualizada"/>
    <n v="1"/>
    <m/>
    <m/>
    <m/>
    <m/>
    <m/>
    <m/>
    <m/>
    <m/>
    <m/>
    <m/>
    <m/>
    <m/>
    <m/>
    <m/>
    <m/>
    <s v="Durante el periodo de seguimiento no se reporta avance en la ejecución de esta acción, dado que su inicio está programado para el mes de septiembre. Se continuará con el monitoreo correspondiente para garantizar su desarrollo en los tiempos previstos."/>
    <n v="0"/>
    <s v="EN PROCESO_x000a_EN TERMINOS"/>
    <s v="Para dar cumplimiento con la acción establecida, se realizaron múltiples reuniones con las áreas técnicas involucradas para consolidar la información asociada a los hallazgos (antecedentes técnicos, jurídicos y financieros), conciliar la necesidad a resolver, definir las consideraciones pertinentes dependiendo del destinatario de las solicitudes, las preguntas a realizar buscando que con las respuestas contemos con nuevos argumentos favorables para la empresa._x000a__x000a_A la fecha se cuenta con la radicación de la solicitud de los cinco conceptos así:_x000a_ 1. S2025003586 - 2025-09-08 Correspondiente a “Solicitud de concepto relacionado con el tratamiento contable de predios adquiridos para el desarrollo de un proyecto inmobiliario VIS/VIP en el marco de un Contrato de Colaboración Empresarial” dirigido al Director técnico de la dirección Distrital de Contabilidad de la Secretaria Distrital de Hacienda. _x000a_ 2. S2025003585 - 2025-09-08 Correspondiente a “Solicitud de concepto relacionado con el tratamiento contable de predios adquiridos para el desarrollo de un proyecto inmobiliario VIS/VIP en el marco de un Contrato de Colaboración Empresarial” dirigido al Contador General de la Nación y la Subcontadora General y de investigación de la Contaduría General de la nación_x000a__x000a_Con la solicitud de estos conceptos se busca también agenda con las diferentes entidades para concretar los lineamientos que debemos incorporar en la política contable de la empresa."/>
    <n v="0.1"/>
    <s v="EN PROCESO_x000a_EN TERMINOS"/>
    <m/>
    <m/>
    <x v="0"/>
    <d v="2025-09-01T00:00:00"/>
    <d v="2025-12-31T00:00:00"/>
    <s v="Dirección Técnica de Estructuración de Proyectos_x000a_Dirección Financiera"/>
  </r>
  <r>
    <n v="18"/>
    <n v="263"/>
    <x v="1"/>
    <x v="1"/>
    <x v="9"/>
    <n v="3"/>
    <s v="Hallazgo administrativo con incidencia fiscal en cuantía de $1.035.805.803 y presunta incidencia disciplinaria por aceptar una oferta por un valor inferior al valor adquirido por la Empresa de Renovación y Desarrollo Urbano de Bogotá por el inmueble el Danubio"/>
    <s v="La Contraloría considera que RenoBo no está facultado para usar el método residual al determinar el valor del predio cuando se aporta para el desarrollo de proyectos inmobiliarios vis y vip bajo el mecanismo de colaboración empresarial donde convergen recursos del FCO -Danubio y no debe recibir del desarrollador seleccionado un valor inferior al valor del avalúo comercial y/o catastral"/>
    <s v="Revisar y de ser necesario actualizar la metodología de valoración de los precios en el marco de la ejecución de proyectos para el desarrollo de Vivienda de Interés Social y Prioritario donde convergen además los recursos del FCO."/>
    <s v="Mesas de trabajo UAECD"/>
    <s v="2 Mesas de trabajo con acta"/>
    <n v="2"/>
    <m/>
    <m/>
    <m/>
    <m/>
    <m/>
    <m/>
    <m/>
    <m/>
    <m/>
    <m/>
    <m/>
    <m/>
    <m/>
    <m/>
    <m/>
    <s v="Durante el periodo de seguimiento no se reporta avance en la ejecución de esta acción, dado que su inicio está programado para el mes de septiembre. Se continuará con el monitoreo correspondiente para garantizar su desarrollo en los tiempos previstos."/>
    <n v="0"/>
    <s v="EN PROCESO_x000a_EN TERMINOS"/>
    <s v="Para dar cumplimiento con la acción establecida, se realizaron múltiples reuniones con las áreas técnicas involucradas para consolidar la información asociada a los hallazgos (antecedentes técnicos, jurídicos y financieros), conciliar la necesidad a resolver, definir las consideraciones pertinentes dependiendo del destinatario de las solicitudes, las preguntas a realizar buscando que con las respuestas contemos con nuevos argumentos favorables para la empresa._x000a__x000a_A la fecha se cuenta con la radicación de la solicitud de los cinco conceptos así:_x000a_ 1.   _x0009_Radicado S2025003451 - 2025-08-29 Correspondiente a la “solicitud de concepto y agenda para reuniones de trabajo conjunto” dirigido a la Subgerente de información económica de la Unidad Administrativa Especial de Catastro Distrital._x000a__x000a_Con la solicitud de estos conceptos se busca también agenda para el desarrollo de las mesas de trabajo con la UAECD."/>
    <n v="0.1"/>
    <s v="EN PROCESO_x000a_EN TERMINOS"/>
    <m/>
    <m/>
    <x v="0"/>
    <d v="2025-09-01T00:00:00"/>
    <d v="2025-12-31T00:00:00"/>
    <s v="Dirección Técnica de Estructuración de Proyectos_x000a_Dirección Técnica de Gestión Predial"/>
  </r>
  <r>
    <n v="19"/>
    <n v="263"/>
    <x v="1"/>
    <x v="1"/>
    <x v="10"/>
    <n v="1"/>
    <s v="Hallazgo Administrativo por deficiencia en el seguimiento e implementación de las acciones que modifiquen el reglamento de propiedad horizontal para dejar de cancelar los pagos por concepto de administración de los locales comerciales del proyecto &quot;Conjunto mixto plaza de la hoja&quot; "/>
    <s v="Presunta deficiencia en el seguimiento e implementación de las acciones que modifiquen el reglamento de propiedad horizontal para dejar de cancelar los pagos por concepto de administración de los locales comerciales del proyecto &quot;Conjunto Mixto Plaza de la Hoja&quot;"/>
    <s v="Realizar seguimiento a las gestiones comerciales y judiciales iniciadas por la Empresa tendientes a la comercialización de los locales y a la modificación del Reglamento de Propiedad horizontal, respectivamente"/>
    <s v="Informes de seguimiento"/>
    <s v="4 Informes trimestrales con las gestiones adelantados"/>
    <n v="4"/>
    <m/>
    <m/>
    <m/>
    <m/>
    <m/>
    <m/>
    <m/>
    <m/>
    <m/>
    <m/>
    <m/>
    <m/>
    <m/>
    <m/>
    <m/>
    <s v="Se elaboró primer informe de las gestiones adelantadas durante el trimestre abril-junio de 2025."/>
    <n v="0.25"/>
    <s v="EN PROCESO_x000a_EN TERMINOS"/>
    <s v="Con la información de las diferentes áreas que realizan actividades relacionadas con los Locales del Conjunto Mixto Plaza de La Hoja, se consolidó el informe correspondiente al tercer trimestre 2025. La Oficina Jurídica aportó informe sobre las actuaciones surtidas en el proceso judicial y su estado, el cual fue elaborado por el apoderado judicial de Fiduciaria Scotiabank Colpatria S.A., como vocera y administradora del Patrimonio Autónomo Plaza de la Hoja. Por su parte, la Dirección Técnica de Gestión Predial remitió correo reportando el estado de la transferencia de los locales, adicionalmente se incluyeron las actividades adelantadas por la Dirección Técnica Comercial respecto al ofrecimiento y solicitud de los avalúos comerciales."/>
    <n v="0.5"/>
    <s v="EN PROCESO_x000a_EN TERMINOS"/>
    <m/>
    <m/>
    <x v="0"/>
    <d v="2025-04-15T00:00:00"/>
    <d v="2026-03-31T00:00:00"/>
    <s v="Dirección Técnica Comercial"/>
  </r>
  <r>
    <n v="20"/>
    <n v="263"/>
    <x v="1"/>
    <x v="1"/>
    <x v="10"/>
    <n v="2"/>
    <s v="Hallazgo Administrativo por deficiencia en el seguimiento e implementación de las acciones que modifiquen el reglamento de propiedad horizontal para dejar de cancelar los pagos por concepto de administración de los locales comerciales del proyecto &quot;Conjunto mixto plaza de la hoja&quot; "/>
    <s v="Presunta deficiencia en el seguimiento e implementación de las acciones que modifiquen el reglamento de propiedad horizontal para dejar de cancelar los pagos por concepto de administración de los locales comerciales del proyecto &quot;Conjunto Mixto Plaza de la Hoja&quot;"/>
    <s v="Aplicar el lineamiento establecido en la Guía de Gestión Integral de proyectos GI 59, Anexos 5 y 7 o la que haga sus veces (Lineamientos para proyectos cuyo producto inmobiliario incluya la entrega de locales comerciales) "/>
    <s v="Proyectos de vivivenda con locales comerciales con lineamiento considerado en la estructuración"/>
    <s v="Proyectos con lineamiento considerado/Proyectos que incluyen locales comerciales estructurados"/>
    <n v="1"/>
    <m/>
    <m/>
    <m/>
    <m/>
    <m/>
    <m/>
    <m/>
    <m/>
    <m/>
    <m/>
    <m/>
    <m/>
    <m/>
    <m/>
    <m/>
    <s v="Durante el periodo de seguimiento no se ha requerido la aplicación de los lineamientos, en tanto no se han adelantado procesos de estructuración de proyectos de vivienda que demanden su uso. Se continuará con el seguimiento para su aplicación en caso de que se presenten proyectos que así lo requieran."/>
    <n v="0"/>
    <s v="EN PROCESO_x000a_EN TERMINOS"/>
    <s v="Durante el periodo de seguimiento no se ha requerido la aplicación de los lineamientos, en tanto no se han adelantado procesos de estructuración de proyectos de vivienda que demanden su uso. Se continuará con el seguimiento para su aplicación en caso de que se presenten proyectos que así lo requieran."/>
    <n v="0"/>
    <s v="EN PROCESO_x000a_EN TERMINOS"/>
    <m/>
    <m/>
    <x v="0"/>
    <d v="2025-04-15T00:00:00"/>
    <d v="2026-03-31T00:00:00"/>
    <s v="Subgerencia de Planeamiento y Estructuración_x000a__x000a_Dirección Técnica de Estructuración"/>
  </r>
  <r>
    <n v="21"/>
    <n v="263"/>
    <x v="1"/>
    <x v="1"/>
    <x v="11"/>
    <n v="1"/>
    <s v="Hallazgo Administrativo por la ineficacia en la gestión administrativa para lograr la movilización de los activos del proyecto &quot;La colmena&quot;, que no ha permitido su comercialización"/>
    <s v="Presunta ineficacia en la gestión administrativa para lograr la movilización de los activos del proyecto &quot;La Colmena&quot; que no ha permitido su comercialización"/>
    <s v="Gestionar la aplicación de las modalidades de comercialización consideradas en el Manual de Contratación y Gestión de Negocios vigente "/>
    <s v="Procesos de comercialización gestionados"/>
    <s v="Procesos de comercialización gestionados/Procesos de comercialización aplicables"/>
    <n v="1"/>
    <m/>
    <m/>
    <m/>
    <m/>
    <m/>
    <m/>
    <m/>
    <m/>
    <m/>
    <m/>
    <m/>
    <m/>
    <m/>
    <m/>
    <m/>
    <s v="Para el segundo semestre se revisará la nueva versión del Manual de Contratación y Gestión de Negocios, elaborada por la Dirección de Contratación, que entró en vigencia a partir del 3 de junio, el cual se encuentra publicado en el sitio web de la Empresa https://www.renobo.com.co/sites/default/files/contratacion/MN-12_Manu_Contra_gest_negoc_V5.pdf, con el fin de identificar las modalidades aplicables para el ofrecimiento de los Locales._x000a__x000a_Adicionalmente se agendará una mesa de trabajo con la Dirección de Contratación para precisar los diferentes aspectos de las modalidades a aplicar para comercializar los locales."/>
    <n v="0"/>
    <s v="EN PROCESO_x000a_EN TERMINOS"/>
    <s v="Se elaboró el Anexo Técnico del proceso de Subasta para el ofrecimiento de los locales, de acuerdo con lo contemplado en el Manual de Contratación y Gestión de Negocios, (Capítulo IV NEGOCIOS CON INMUEBLES - 4.3 Negociación mediante Subasta pública) y, la matriz de riesgos; estos documentos se encuentran en revisión por parte de la Dirección de Contratación._x000a__x000a_Así mismo, se trabajó un informe con la relación de las actividades llevadas a cabo respecto a los Locales La Colmena durante el tercer trimestre de 2025, se menciona el seguimiento al ofrecimiento de los locales, la atención a solicitudes de los interesados y el avance en los documentos precontractuales para el proceso de Subasta para la enajenación de los mismos."/>
    <n v="0.5"/>
    <s v="EN PROCESO_x000a_EN TERMINOS"/>
    <m/>
    <m/>
    <x v="0"/>
    <d v="2025-04-15T00:00:00"/>
    <d v="2025-12-31T00:00:00"/>
    <s v="Dirección Técnica Comercial"/>
  </r>
  <r>
    <n v="22"/>
    <n v="263"/>
    <x v="1"/>
    <x v="2"/>
    <x v="12"/>
    <n v="1"/>
    <s v="Hallazgo administrativo con presunta incidencia disciplinaria por la entrega de información incompleta y la no estructuración de estudios previos que soporten la modelación financiera realizada en el proceso de selección _x000a_No. ERU-SOP-001-2023."/>
    <s v="La elaboración de estudios previos sin el detalle de los supuestos económicos utilizados en el desarrollo de la modelación financiera."/>
    <s v="Actualizar el procedimiento de estructuración de esquemas de negocio, incorporando lineamientos específicos para la creación de expedientes  en el Sistema de Gestión Documental de la empresa una vez se cuente con la aprobación del comité de proyectos, así como la inclusión de una lista de chequeo que relacione los documentos mínimos que deben reposar en dicho expediente."/>
    <s v="Un procedimiento actualizado"/>
    <s v="Un procedimiento actualizado"/>
    <n v="1"/>
    <m/>
    <m/>
    <m/>
    <m/>
    <m/>
    <m/>
    <m/>
    <m/>
    <m/>
    <m/>
    <m/>
    <m/>
    <m/>
    <m/>
    <m/>
    <m/>
    <m/>
    <m/>
    <m/>
    <m/>
    <m/>
    <m/>
    <m/>
    <x v="0"/>
    <d v="2026-01-01T00:00:00"/>
    <d v="2026-06-30T00:00:00"/>
    <s v="Dirección Técnica de Estructuración de Proyectos"/>
  </r>
  <r>
    <n v="23"/>
    <n v="263"/>
    <x v="1"/>
    <x v="2"/>
    <x v="13"/>
    <n v="1"/>
    <s v="Hallazgo administrativo con incidencia fiscal por valor de $1.430.533.925,86 y presunta incidencia disciplinaria por la deficiente elaboración de los estudios previos, que sirvieron de base para determinar el valor mínimo del predio Villa Javier de propiedad de RENOBO, lo que generó una perdida al patrimonio público."/>
    <s v="La determinación del valor mínimo del predio Villa Javier se sustentó en un formato de estudios previos que no permitieron documentar el alcance y el detalle de la modelación financiera."/>
    <s v="Formalizar y socializar el formato de Documento Técnico de Soporte empleado por la empresa en los procesos contractuales que tienen por objeto la selección de desarrolladores inmobiliarios incluyendo los detalles técnicos presentados que permitan sustentar los diferentes análisis técnicos, normativos, financieros y legales empleados para la definición de las condiciones de la convocatoria."/>
    <s v="Un formato de Documento Técnico de Soporte formalizado en el SIG "/>
    <s v="Un formato de Documento Técnico de Soporte formalizado en el SIG "/>
    <n v="1"/>
    <m/>
    <m/>
    <m/>
    <m/>
    <m/>
    <m/>
    <m/>
    <m/>
    <m/>
    <m/>
    <m/>
    <m/>
    <m/>
    <m/>
    <m/>
    <m/>
    <m/>
    <m/>
    <m/>
    <m/>
    <m/>
    <m/>
    <m/>
    <x v="0"/>
    <d v="2025-12-18T00:00:00"/>
    <d v="2026-12-03T00:00:00"/>
    <s v="Dirección Técnica de Estructuración de Proyectos"/>
  </r>
  <r>
    <n v="24"/>
    <n v="263"/>
    <x v="1"/>
    <x v="2"/>
    <x v="14"/>
    <n v="1"/>
    <s v="Hallazgo Administrativo con presunta incidencia disciplinaria, por no efectuar verificación detallada del contenido de los Estados Financieros del Fideicomiso Patrimonio Autónomo FC Subordinado VILLA JAVIER, que sirvieron de base para la expedición de la Certificación del valor Contable del Patrimonio Subordinado Villa Javier a diciembre 31 de 2024 que permitiera establecer las inconsistencias presentadas en los mismos."/>
    <s v="Modificacion / reducción del valor reconocido en el Inventario del PAS Villa Javier que disminuyo el Derecho Fiduciario."/>
    <s v="Realizar la programacion de Comites fiduciarios de forma mensual, con el fin de revisar y aprobar los Estados financieros del fideicomiso."/>
    <s v="Comité Fiduciario Mensual"/>
    <s v="Comites Fiduciarios Celebrados x PA / 12 Comites Fiduciarios x PA"/>
    <n v="1"/>
    <m/>
    <m/>
    <m/>
    <m/>
    <m/>
    <m/>
    <m/>
    <m/>
    <m/>
    <m/>
    <m/>
    <m/>
    <m/>
    <m/>
    <m/>
    <m/>
    <m/>
    <m/>
    <m/>
    <m/>
    <m/>
    <m/>
    <m/>
    <x v="0"/>
    <d v="2026-01-15T00:00:00"/>
    <d v="2026-12-03T00:00:00"/>
    <s v="Dirección Financiera"/>
  </r>
  <r>
    <n v="25"/>
    <n v="263"/>
    <x v="1"/>
    <x v="2"/>
    <x v="15"/>
    <n v="1"/>
    <s v="Hallazgo administrativo con presunta incidencia disciplinaria por la no exigencia de licencia de construcción en las manzanas 10 y 22 del predio denominado “San Victorino” dentro del contrato de arrendamiento No.01 de 2023."/>
    <s v="Presunto incumplimiento por parte del arrendatario en trámite de licencias de construcción para instalación de carácter temporal en los predios arrendados."/>
    <s v="Solicitar  visita por parte de la Alcaldía Local como autoridad competente en control urbanístico para que emita concepto sobre la obligación o no de obtener licencia de construcción para instalaciones temporales."/>
    <s v="Solicitud radicada ante la Alcaldía Local "/>
    <s v="Solicitud radicada"/>
    <n v="1"/>
    <m/>
    <m/>
    <m/>
    <m/>
    <m/>
    <m/>
    <m/>
    <m/>
    <m/>
    <m/>
    <m/>
    <m/>
    <m/>
    <m/>
    <m/>
    <m/>
    <m/>
    <m/>
    <m/>
    <m/>
    <m/>
    <m/>
    <m/>
    <x v="0"/>
    <d v="2025-12-18T00:00:00"/>
    <d v="2026-12-03T00:00:00"/>
    <s v="Dirección Técnica Comercial"/>
  </r>
  <r>
    <n v="26"/>
    <n v="263"/>
    <x v="1"/>
    <x v="2"/>
    <x v="15"/>
    <n v="2"/>
    <s v="Hallazgo administrativo con presunta incidencia disciplinaria por la no exigencia de licencia de construcción en las manzanas 10 y 22 del predio denominado “San Victorino” dentro del contrato de arrendamiento No.01 de 2023."/>
    <s v="Presunto incumplimiento por parte del arrendatario en trámite de licencias de construcción para instalación de carácter temporal en los predios arrendados."/>
    <s v="Realizar seguimiento a la  respuesta de la Alcaldía Local (consulta radicado, comunicaciones de reiteración a la solicitud)"/>
    <s v="Acciones de seguimiento ejecutadas"/>
    <s v="Acciones realizadas"/>
    <n v="2"/>
    <m/>
    <m/>
    <m/>
    <m/>
    <m/>
    <m/>
    <m/>
    <m/>
    <m/>
    <m/>
    <m/>
    <m/>
    <m/>
    <m/>
    <m/>
    <m/>
    <m/>
    <m/>
    <m/>
    <m/>
    <m/>
    <m/>
    <m/>
    <x v="0"/>
    <d v="2025-12-18T00:00:00"/>
    <d v="2026-02-28T00:00:00"/>
    <s v="Dirección Técnica Comercial"/>
  </r>
  <r>
    <n v="27"/>
    <n v="263"/>
    <x v="1"/>
    <x v="2"/>
    <x v="16"/>
    <n v="1"/>
    <s v="Hallazgo Administrativo con incidencia fiscal por valor de $6.155.530.970 y presunta incidencia disciplinaria, por inconsistencias en la elaboración de los estudios previos – estudio de mercado, que determinaron el canon de arrendamiento de las manzanas 10 y 22 de los predios ubicados en San Victorino y el cual sirvió como base para la suscripción del Contrato de Arrendamiento No. 001 de 2023 y el Otrosí No. 1."/>
    <s v="Inexistencia de normatividad o estandarización para la  fijación del  cálculo de cánones de arrendamiento de predios comerciales ocasionando presuntas inconsistencias en los valores estimados."/>
    <s v="Contratar una persona natural o jurídica para diseñar una metodología para la fijación de cánones de arrendamiento."/>
    <s v="Contrato para fijación del canon de arrendamiento de inmuebles administrados por RenoBo"/>
    <s v="Contrato  suscrito"/>
    <n v="1"/>
    <m/>
    <m/>
    <m/>
    <m/>
    <m/>
    <m/>
    <m/>
    <m/>
    <m/>
    <m/>
    <m/>
    <m/>
    <m/>
    <m/>
    <m/>
    <m/>
    <m/>
    <m/>
    <m/>
    <m/>
    <m/>
    <m/>
    <m/>
    <x v="0"/>
    <d v="2025-12-18T00:00:00"/>
    <d v="2026-12-03T00:00:00"/>
    <s v="Dirección Técnica Comercial"/>
  </r>
  <r>
    <n v="28"/>
    <n v="263"/>
    <x v="1"/>
    <x v="2"/>
    <x v="16"/>
    <n v="2"/>
    <s v="Hallazgo Administrativo con incidencia fiscal por valor de $6.155.530.970 y presunta incidencia disciplinaria, por inconsistencias en la elaboración de los estudios previos – estudio de mercado, que determinaron el canon de arrendamiento de las manzanas 10 y 22 de los predios ubicados en San Victorino y el cual sirvió como base para la suscripción del Contrato de Arrendamiento No. 001 de 2023 y el Otrosí No. 1."/>
    <s v="Inexistencia de normatividad o estandarización para la  fijación del  cálculo de cánones de arrendamiento de predios comerciales ocasionando presuntas inconsistencias en los valores estimados."/>
    <s v="Incorporar metodología de incorporación de canones de arrendamiento en MIPG al proceso de gestión comercial."/>
    <s v="Metodología de canon de arrendamiento incorporada"/>
    <s v="Metodología incorporada"/>
    <n v="1"/>
    <m/>
    <m/>
    <m/>
    <m/>
    <m/>
    <m/>
    <m/>
    <m/>
    <m/>
    <m/>
    <m/>
    <m/>
    <m/>
    <m/>
    <m/>
    <m/>
    <m/>
    <m/>
    <m/>
    <m/>
    <m/>
    <m/>
    <m/>
    <x v="0"/>
    <d v="2026-04-01T00:00:00"/>
    <d v="2026-06-30T00:00:00"/>
    <s v="Dirección Técnica Comercial"/>
  </r>
  <r>
    <n v="29"/>
    <n v="263"/>
    <x v="1"/>
    <x v="2"/>
    <x v="17"/>
    <n v="1"/>
    <s v="Hallazgo Administrativo con incidencia fiscal por valor de $449.074.667 y presunta incidencia disciplinaria por el incumplimiento en la ejecución del contrato de arrendamiento 001.-2023, respecto a la cláusula Sexta, y la cláusula Decimosexta debido al no cobro de las multas por el incumplimiento del pago en los 5 primeros días hábiles pactados en el contrato."/>
    <s v="Retraso por parte del arrendatario en el pago de algunos de los cánones pactados en el contrato de arrendamiento."/>
    <s v="Solicitar a la Dirección Financiera como supervisora del Fideicomiso, la suscripción de un Acuerdo de Servicio para el manejo y facturación de contratos de arrendamiento."/>
    <s v="Comunicación a la Dirección Financiera "/>
    <s v="Comunicación enviada"/>
    <n v="1"/>
    <m/>
    <m/>
    <m/>
    <m/>
    <m/>
    <m/>
    <m/>
    <m/>
    <m/>
    <m/>
    <m/>
    <m/>
    <m/>
    <m/>
    <m/>
    <m/>
    <m/>
    <m/>
    <m/>
    <m/>
    <m/>
    <m/>
    <m/>
    <x v="0"/>
    <d v="2025-12-18T00:00:00"/>
    <d v="2026-02-28T00:00:00"/>
    <s v="Dirección Técnica Comercial"/>
  </r>
  <r>
    <n v="30"/>
    <n v="263"/>
    <x v="1"/>
    <x v="2"/>
    <x v="18"/>
    <n v="1"/>
    <s v="Hallazgo Administrativo, con presunta incidencia disciplinaria, por no efectuar verificación completa del contenido de los Estados Financieros del Fideicomiso San Victorino Centro Internacional que sirvieron de base para la expedición de la Certificación del valor Contable del Patrimonio Autónomo SAN VICTORINO CENTRO INTERNACIONAL a diciembre 31 de 2024 que permitiera establecer las inconsistencias presentadas en los mismos."/>
    <s v="La certificación del Derecho Fiduciario expedido por Alianza Fiduciaria no  detalla su evolución por los ajustes al Patrimonio derivado de la valorización de las propiedades de inversión."/>
    <s v="Instruir a Alianza fiduciaria, para que realice los ajustes y reclasficaciones de la cuenta del activo de Propiedad de inversión detallando el tipo de activo con su respectivo tercero."/>
    <s v="Instrucción Fiduciaria Regularizacion"/>
    <s v="Instrucciones Enviadas / Instrucciones a Enviar a Alianza Fiduciaria"/>
    <n v="1"/>
    <m/>
    <m/>
    <m/>
    <m/>
    <m/>
    <m/>
    <m/>
    <m/>
    <m/>
    <m/>
    <m/>
    <m/>
    <m/>
    <m/>
    <m/>
    <m/>
    <m/>
    <m/>
    <m/>
    <m/>
    <m/>
    <m/>
    <m/>
    <x v="0"/>
    <d v="2026-01-15T00:00:00"/>
    <d v="2026-12-03T00:00:00"/>
    <s v="Dirección Financiera"/>
  </r>
  <r>
    <n v="31"/>
    <n v="263"/>
    <x v="1"/>
    <x v="2"/>
    <x v="19"/>
    <n v="1"/>
    <s v="Hallazgo Administrativo con incidencia fiscal por valor de $69.481.567, y presunta incidencia disciplinaria, por el pago de Servicios Públicos con recursos del Patrimonio Autónomo San Victorino que correspondía pagar a un contratista."/>
    <s v="Deficiencias en el control, supervisión y seguimiento del cumplimiento de las obligaciones contractuales del operador inmobiliario por parte de la Supervisión del Contrato y las dependencias responsables de RENOBO, así como a la falta de verificación de paz y salvo en la liquidación contractual y la gestión tardía de las acciones de cobro, lo que derivó en el pago de servicios públicos que correspondían al contratista con recursos del Patrimonio Autónomo San Victorino."/>
    <s v="Actualizar el procedimiento PD 113 &quot;Administración de predios&quot; incluyendo puntos de control en los que se verifique el estado de las cuentas contrato de servicios públicos asociados a los predios recibidos y/o en administración."/>
    <s v="Procedimiento PD 113 &quot;Administración de predios&quot; actualizado"/>
    <s v="Procedimiento actualizado "/>
    <n v="1"/>
    <m/>
    <m/>
    <m/>
    <m/>
    <m/>
    <m/>
    <m/>
    <m/>
    <m/>
    <m/>
    <m/>
    <m/>
    <m/>
    <m/>
    <m/>
    <m/>
    <m/>
    <m/>
    <m/>
    <m/>
    <m/>
    <m/>
    <m/>
    <x v="0"/>
    <d v="2026-01-01T00:00:00"/>
    <d v="2026-03-31T00:00:00"/>
    <s v="Dirección Técnica de Gestión Predial"/>
  </r>
  <r>
    <n v="32"/>
    <n v="263"/>
    <x v="1"/>
    <x v="2"/>
    <x v="20"/>
    <n v="1"/>
    <s v="Hallazgo Administrativo con incidencia Fiscal por valor de $2.381.038.777 y presunta incidencia disciplinaria por inconsistencias en elaboración de los estudios previos, que determinaron el valor mínimo del predio Eduardo Umaña de propiedad de Renobo, y el cual sirvió de base para la suscripción del Contrato de Colaboración Empresarial No. 376 de 2023, lo que generó una perdida al patrimonio público."/>
    <s v="La determinación del valor mínimo del predio Eduardo Umaña se sustentó en un formato de estudios previos que no permitieron documentar el alcance y el detalle de la modelación financiera."/>
    <s v="Formalizar y socializar el formato de Documento Técnico de Soporte empleado por la empresa en los procesos contractuales que tienen por objeto la selección de desarrolladores inmobiliarios incluyendo los detalles técnicos presentados que permitan sustentar los diferentes análisis técnicos, normativos, financieros y legales empleados para la definición de las condiciones de la convocatoria."/>
    <s v="Un formato de Documento Técnico de Soporte formalizado en el SIG "/>
    <s v="Un formato de Documento Técnico de Soporte formalizado en el SIG "/>
    <n v="1"/>
    <m/>
    <m/>
    <m/>
    <m/>
    <m/>
    <m/>
    <m/>
    <m/>
    <m/>
    <m/>
    <m/>
    <m/>
    <m/>
    <m/>
    <m/>
    <m/>
    <m/>
    <m/>
    <m/>
    <m/>
    <m/>
    <m/>
    <m/>
    <x v="0"/>
    <d v="2025-12-18T00:00:00"/>
    <d v="2026-12-03T00:00:00"/>
    <s v="Dirección Técnica de Estructuración de Proyectos"/>
  </r>
  <r>
    <n v="33"/>
    <n v="263"/>
    <x v="1"/>
    <x v="2"/>
    <x v="21"/>
    <n v="1"/>
    <s v="Hallazgo Administrativo con presunta incidencia disciplinaria por la entrega de dos predios que conforman el predio Eduardo Umaña, al PAS Renacer Central, sin adelantar el debido proceso y sin encontrarse incluidos en el Contrato de Colaboración Empresarial No. 376 de 2023."/>
    <s v="La Empresa no contaba con un procedimiento integral de análisis de predios y espacios urbanos que permitiera   identificar el cumplimiento de requisitos jurídicos, normativos, técnicos y financieros de los predios a adquirir."/>
    <s v=" Realizar la evaluación de predios aplicando el  procedimiento  PD-119 &quot;Evaluación de Predios y Espacios Urbanos&quot; actualizado en el mes de Octubre de 2025  para todos los predios que sean susceptibles de adquisición por parte de RenoBo."/>
    <s v="Predios evaluados con el procedimiento PD-119 &quot;Evaluación de Predios y Espacios Urbanos&quot;"/>
    <s v="Predios evaluados"/>
    <n v="1"/>
    <m/>
    <m/>
    <m/>
    <m/>
    <m/>
    <m/>
    <m/>
    <m/>
    <m/>
    <m/>
    <m/>
    <m/>
    <m/>
    <m/>
    <m/>
    <m/>
    <m/>
    <m/>
    <m/>
    <m/>
    <m/>
    <m/>
    <m/>
    <x v="0"/>
    <d v="2026-01-01T00:00:00"/>
    <d v="2026-12-03T00:00:00"/>
    <s v="Dirección Técnica de Gestión Predial"/>
  </r>
  <r>
    <n v="34"/>
    <n v="263"/>
    <x v="1"/>
    <x v="2"/>
    <x v="22"/>
    <n v="1"/>
    <s v="Hallazgo Administrativo por la no desvinculación de RenoBo del Patrimonio Autónomo Subordinado Los Olivos, de conformidad con el Otro si integral 01, donde se establece que la Empresa hará parte de éste durante la ejecución de la etapa de construcción y entrega de las unidades de vivienda estimadas."/>
    <s v="La no desvinculación de Renobo del Fideicomiso esta condicionada a que se entreguen la totalidad de las casas, y hay una vivienda pendiente de escrituración."/>
    <s v="Radicar una instrucción fiduciaria solicitando la desvinculación de Renobo al Patrimonio una vez Cucezar notifique la esrituración de la vivienda faltante."/>
    <s v="Instruccion Fiduciaria de desvinculacion de Renobo "/>
    <s v="Instrucción fiduciaria radicada"/>
    <n v="1"/>
    <m/>
    <m/>
    <m/>
    <m/>
    <m/>
    <m/>
    <m/>
    <m/>
    <m/>
    <m/>
    <m/>
    <m/>
    <m/>
    <m/>
    <m/>
    <m/>
    <m/>
    <m/>
    <m/>
    <m/>
    <m/>
    <m/>
    <m/>
    <x v="0"/>
    <d v="2025-12-18T00:00:00"/>
    <d v="2026-12-03T00:00:00"/>
    <s v="Dirección Financiera"/>
  </r>
  <r>
    <n v="35"/>
    <n v="263"/>
    <x v="1"/>
    <x v="2"/>
    <x v="23"/>
    <n v="1"/>
    <s v="Hallazgo Administrativo por la no liquidación del contrato Fiducia mercantil y del otrosí 01, materia de controversia en el proceso arbitral, una vez agotadas las instancias conciliatorias y judiciales."/>
    <s v="La no liquidación del contrato Fiducia mercantil del otrosí 01, una vez agotadas las instancias arbitrales y judiciales."/>
    <s v="Convocar al comite fiduciario para solicitar autorización para cierre del patrimonio autonomo subordinado Usme II Idipron."/>
    <s v="Autorización del comite fiduciario para el cierre del patrimonio "/>
    <s v="Radicar Instrucción de Desvinculación"/>
    <n v="1"/>
    <m/>
    <m/>
    <m/>
    <m/>
    <m/>
    <m/>
    <m/>
    <m/>
    <m/>
    <m/>
    <m/>
    <m/>
    <m/>
    <m/>
    <m/>
    <m/>
    <m/>
    <m/>
    <m/>
    <m/>
    <m/>
    <m/>
    <m/>
    <x v="0"/>
    <d v="2025-12-18T00:00:00"/>
    <d v="2026-12-03T00:00:00"/>
    <s v="Dirección Financiera"/>
  </r>
  <r>
    <n v="36"/>
    <n v="263"/>
    <x v="1"/>
    <x v="2"/>
    <x v="23"/>
    <n v="2"/>
    <s v="Hallazgo Administrativo por la no liquidación del contrato Fiducia mercantil y del otrosí 01, materia de controversia en el proceso arbitral, una vez agotadas las instancias conciliatorias y judiciales."/>
    <s v="La no liquidación del contrato Fiducia mercantil del otrosí 01, una vez agotadas las instancias arbitrales y judiciales."/>
    <s v="Solicitar el tramite al cierre del patrimonio autonomo subordinado Usme II Idipron."/>
    <s v="Instruccion Fiduciaria de Cierre del patriminio autonomo"/>
    <s v="Celebracion 1 Comite Fiduciario"/>
    <n v="1"/>
    <m/>
    <m/>
    <m/>
    <m/>
    <m/>
    <m/>
    <m/>
    <m/>
    <m/>
    <m/>
    <m/>
    <m/>
    <m/>
    <m/>
    <m/>
    <m/>
    <m/>
    <m/>
    <m/>
    <m/>
    <m/>
    <m/>
    <m/>
    <x v="0"/>
    <d v="2025-12-18T00:00:00"/>
    <d v="2026-12-03T00:00:00"/>
    <s v="Dirección Financiera"/>
  </r>
  <r>
    <n v="37"/>
    <n v="263"/>
    <x v="1"/>
    <x v="2"/>
    <x v="24"/>
    <n v="1"/>
    <s v="Hallazgo Administrativo con presunta incidencia disciplinaria, por la falta de planeación e inobservancia de los procesos y procedimientos que tiene establecido la empresa en el proceso de gestión predial y ejecución del proyecto de construcción de vivienda San Bernardo."/>
    <s v="Los plazos previstos en trámites y etapas del proceso de adquisición predial por motivos de utilidad pública se prologaban debido a la intervención y actuación de terceros, en particular a múltiples actores con diferentes titularidades y condiciones jurídicas sobre los predios que los conforman, lo cual exige una adecuada incorporación de estas variables en la planeación de los cronogramas y en la gestión de los trámites necesarios para el desarrollo de los proyectos de integración inmobiliaria."/>
    <s v="Actualizar el procedimiento PD 23 &quot;Adquisición predial&quot; incluyendo lineamientos para el cumplimiento obligatorio de la política de protección a moradores que busca facilitar la adquisición predial mediante el acuerdo con los propietarios en los instrumentos de iniciativa pública formulados por RenoBo._x000a__x000a_"/>
    <s v="Procedimiento PD 23 &quot;adquisición predial&quot; actualizado"/>
    <s v="Procedimiento actualizado"/>
    <n v="1"/>
    <m/>
    <m/>
    <m/>
    <m/>
    <m/>
    <m/>
    <m/>
    <m/>
    <m/>
    <m/>
    <m/>
    <m/>
    <m/>
    <m/>
    <m/>
    <m/>
    <m/>
    <m/>
    <m/>
    <m/>
    <m/>
    <m/>
    <m/>
    <x v="0"/>
    <d v="2026-01-01T00:00:00"/>
    <d v="2026-03-30T00:00:00"/>
    <s v="Dirección Técnica de Gestión Predial"/>
  </r>
  <r>
    <n v="38"/>
    <n v="263"/>
    <x v="1"/>
    <x v="2"/>
    <x v="25"/>
    <n v="1"/>
    <s v="Hallazgo Administrativo, por no efectuar verificación detallada del contenido de los Estados Financieros del Fideicomiso SAN BERNARDO que sirvieron de base para la expedición de la Certificación del valor Contable del Patrimonio Autónomo San Bernardo a diciembre 31 de 2024 que permitiera establecer las inconsistencias presentadas en los mismos."/>
    <s v="El PA San Bernardo presenta saldos de inventarios aun cuando la totalidad de predios se transfiirieron al PAD Desarrollo."/>
    <s v="Instruir a Alianza fiduciaria la reclasificación terceros al fideicomitente fideicomitente gestor."/>
    <s v="Instrucción Fiduciaria Regularizacion"/>
    <s v="Instrucciones Enviadas / Instrucciones a Enviar a Alianza Fiduciaria"/>
    <n v="1"/>
    <m/>
    <m/>
    <m/>
    <m/>
    <m/>
    <m/>
    <m/>
    <m/>
    <m/>
    <m/>
    <m/>
    <m/>
    <m/>
    <m/>
    <m/>
    <m/>
    <m/>
    <m/>
    <m/>
    <m/>
    <m/>
    <m/>
    <m/>
    <x v="0"/>
    <d v="2026-01-15T00:00:00"/>
    <d v="2026-12-03T00:00:00"/>
    <s v="Dirección Financiera"/>
  </r>
  <r>
    <n v="39"/>
    <n v="263"/>
    <x v="1"/>
    <x v="2"/>
    <x v="26"/>
    <n v="1"/>
    <s v="Hallazgo Administrativo con incidencia fiscal en valor de $1.763.468.523,95 y presunta incidencia disciplinaria por la deficiente elaboración de los estudios previos, que sirvieron de base para determinar el valor mínimo del predio Danubio de propiedad de Renobo, y que sirvió de base para la suscripción del Contrato de Colaboración Empresarial No. 375 de 2023, lo que generó una perdida al patrimonio público."/>
    <s v="La determinación del valor mínimo del predio Danubio se sustentó en un formato de estudios previos que no permitieron documentar el alcance y el detalle de la modelación financiera."/>
    <s v="Formalizar y socializar el formato de Documento Técnico de Soporte empleado por la empresa en los procesos contractuales que tienen por objeto la selección de desarrolladores inmobiliarios incluyendo los detalles técnicos presentados que permitan sustentar los diferentes análisis técnicos, normativos, financieros y legales empleados para la definición de las condiciones de la convocatoria."/>
    <s v="Un formato de Documento Técnico de Soporte formalizado en el SIG "/>
    <s v="Un formato de Documento Técnico de Soporte formalizado en el SIG "/>
    <n v="1"/>
    <m/>
    <m/>
    <m/>
    <m/>
    <m/>
    <m/>
    <m/>
    <m/>
    <m/>
    <m/>
    <m/>
    <m/>
    <m/>
    <m/>
    <m/>
    <m/>
    <m/>
    <m/>
    <m/>
    <m/>
    <m/>
    <m/>
    <m/>
    <x v="0"/>
    <d v="2025-12-18T00:00:00"/>
    <d v="2026-12-03T00:00:00"/>
    <s v="Dirección Técnica de Estructuración de Proyectos"/>
  </r>
  <r>
    <n v="40"/>
    <n v="263"/>
    <x v="1"/>
    <x v="2"/>
    <x v="27"/>
    <n v="1"/>
    <s v="Hallazgo Administrativo por el incumplimiento al procedimiento PD-96 ‘Seguimiento a los proyectos urbanos’, en el Proyecto Estación Metro Calle 26."/>
    <s v="Debilidad en los lineamientos documentados frente a las indicaciones para la construcción y seguimiento de cronogramas."/>
    <s v="Documentar lineamientos que describan las indicaciones para la construcción y seguimiento de cronogramas, en los diferentes tipos de proyectos que adelanta la Empresa."/>
    <s v="Lineamientos documentados en el SIG"/>
    <s v="Un lineamiento documentado en el SIG"/>
    <n v="1"/>
    <m/>
    <m/>
    <m/>
    <m/>
    <m/>
    <m/>
    <m/>
    <m/>
    <m/>
    <m/>
    <m/>
    <m/>
    <m/>
    <m/>
    <m/>
    <m/>
    <m/>
    <m/>
    <m/>
    <m/>
    <m/>
    <m/>
    <m/>
    <x v="0"/>
    <d v="2026-01-20T00:00:00"/>
    <d v="2026-06-30T00:00:00"/>
    <s v="Oficina Asesora de Planeación"/>
  </r>
  <r>
    <n v="41"/>
    <n v="263"/>
    <x v="1"/>
    <x v="2"/>
    <x v="27"/>
    <n v="2"/>
    <s v="Hallazgo Administrativo por el incumplimiento al procedimiento PD-96 ‘Seguimiento a los proyectos urbanos’, en el Proyecto Estación Metro Calle 26."/>
    <s v="Debilidad en los lineamientos documentados frente a las indicaciones para la construcción y seguimiento de cronogramas."/>
    <s v="Realizar la socialización de los lineamientos documentados frente a los cronogramas de trabajo a los miembros de los equipos de proyectos y responsables ."/>
    <s v="Socialización de los lineamientos a los miembros del equipo de proyectos y responsables"/>
    <s v="Socializaciones realizadas / Socializaciones programadas"/>
    <n v="1"/>
    <m/>
    <m/>
    <m/>
    <m/>
    <m/>
    <m/>
    <m/>
    <m/>
    <m/>
    <m/>
    <m/>
    <m/>
    <m/>
    <m/>
    <m/>
    <m/>
    <m/>
    <m/>
    <m/>
    <m/>
    <m/>
    <m/>
    <m/>
    <x v="0"/>
    <d v="2026-07-01T00:00:00"/>
    <d v="2026-08-31T00:00:00"/>
    <s v="Oficina Asesora de Planeación"/>
  </r>
  <r>
    <n v="42"/>
    <n v="263"/>
    <x v="1"/>
    <x v="2"/>
    <x v="27"/>
    <n v="3"/>
    <s v="Hallazgo Administrativo por el incumplimiento al procedimiento PD-96 ‘Seguimiento a los proyectos urbanos’, en el Proyecto Estación Metro Calle 26."/>
    <s v="Debilidad en los lineamientos documentados frente a las indicaciones para la construcción y seguimiento de cronogramas."/>
    <s v="Realizar un muestreo aleatorio de los proyectos activos del portafolio para validar el cumplimiento de los lineamientos establecidos."/>
    <s v="Informe con los resultados del muestreo de los proyectos activos"/>
    <s v="Un Informe con los resultados del muestreo de los proyectos activos"/>
    <n v="1"/>
    <m/>
    <m/>
    <m/>
    <m/>
    <m/>
    <m/>
    <m/>
    <m/>
    <m/>
    <m/>
    <m/>
    <m/>
    <m/>
    <m/>
    <m/>
    <m/>
    <m/>
    <m/>
    <m/>
    <m/>
    <m/>
    <m/>
    <m/>
    <x v="0"/>
    <d v="2026-09-01T00:00:00"/>
    <d v="2026-12-03T00:00:00"/>
    <s v="Oficina Asesora de Planeación"/>
  </r>
  <r>
    <n v="43"/>
    <n v="263"/>
    <x v="1"/>
    <x v="2"/>
    <x v="28"/>
    <n v="1"/>
    <s v="Hallazgo Administrativo con presunta incidencia disciplinaria por el incumplimiento al PD-37 “supervisión e interventoría de contratos” y el manual operativo Fideicomiso Estación Central."/>
    <s v="No se realizaron los Comités financieros del Fideicomiso Estacion central y no fueron aprobados los Estados Financieros."/>
    <s v="Realizar la programacion de Comites fiduciarios de forma mensual, con el fin de revisar y aprobar los Estados financieros del fideicomiso."/>
    <s v="Comité Fiduciario Mensual"/>
    <s v="Comites Fiduciarios Celebrados x PA / 12 Comites Fiduciarios x PA"/>
    <n v="1"/>
    <m/>
    <m/>
    <m/>
    <m/>
    <m/>
    <m/>
    <m/>
    <m/>
    <m/>
    <m/>
    <m/>
    <m/>
    <m/>
    <m/>
    <m/>
    <m/>
    <m/>
    <m/>
    <m/>
    <m/>
    <m/>
    <m/>
    <m/>
    <x v="0"/>
    <d v="2026-01-15T00:00:00"/>
    <d v="2026-12-03T00:00:00"/>
    <s v="Dirección Financiera"/>
  </r>
  <r>
    <n v="44"/>
    <n v="263"/>
    <x v="1"/>
    <x v="2"/>
    <x v="28"/>
    <n v="2"/>
    <s v="Hallazgo Administrativo con presunta incidencia disciplinaria por el incumplimiento al PD-37 “supervisión e interventoría de contratos” y el manual operativo Fideicomiso Estación Central."/>
    <s v="No se encontraron Actas de Comite Fiduciario que dieran evidencia de la aprobación de los Estados Financieros."/>
    <s v="En lo que atañe al seguimiento de las actas, se solicitará a la fiduciaria un repositorio para poder tener acceso oportuno a las actas en las que constan las decisiones asumidas por los comités."/>
    <s v="Repositorio carpeta compartida"/>
    <s v="Actas de Comite Fiduciario Suscritos"/>
    <n v="12"/>
    <m/>
    <m/>
    <m/>
    <m/>
    <m/>
    <m/>
    <m/>
    <m/>
    <m/>
    <m/>
    <m/>
    <m/>
    <m/>
    <m/>
    <m/>
    <m/>
    <m/>
    <m/>
    <m/>
    <m/>
    <m/>
    <m/>
    <m/>
    <x v="0"/>
    <d v="2026-01-15T00:00:00"/>
    <d v="2026-12-03T00:00:00"/>
    <s v="Dirección Financiera"/>
  </r>
  <r>
    <n v="45"/>
    <n v="263"/>
    <x v="1"/>
    <x v="2"/>
    <x v="29"/>
    <n v="1"/>
    <s v="Hallazgo Administrativo con presunta incidencia disciplinaria, por no efectuar verificación detallada del contenido de los Estados Financieros del Fideicomiso Estación Central que sirvieron de base para la expedición de la Certificación del valor Contable del Patrimonio Autónomo Estación Central a diciembre 31 de 2024 que permitiera establecer las inconsistencias presentadas en los mismos."/>
    <s v="falta de incorporacion de predios correspondiente a areas sobrantes en la venta de los predios a Metro."/>
    <s v="Instruir a la fiduciaria alianza la incorporación de los predios comercializados parcialmente a la empresa y la reclasificacion de los terceros a nombre de los fideicomitentes."/>
    <s v="Instrucción Fiduciaria Regularizacion"/>
    <s v="Instrucciones Enviadas / Instrucciones a Enviar a Alianza Fiduciaria"/>
    <n v="1"/>
    <m/>
    <m/>
    <m/>
    <m/>
    <m/>
    <m/>
    <m/>
    <m/>
    <m/>
    <m/>
    <m/>
    <m/>
    <m/>
    <m/>
    <m/>
    <m/>
    <m/>
    <m/>
    <m/>
    <m/>
    <m/>
    <m/>
    <m/>
    <x v="0"/>
    <d v="2026-01-15T00:00:00"/>
    <d v="2026-12-03T00:00:00"/>
    <s v="Dirección Financiera"/>
  </r>
  <r>
    <n v="46"/>
    <n v="263"/>
    <x v="1"/>
    <x v="2"/>
    <x v="30"/>
    <n v="1"/>
    <s v="Hallazgo administrativo con presunta incidencia disciplinaria por el incumplimiento del procedimiento PD-55 “Relación con entes externos de control” y la entrega de información incompleta en desarrollo de AEF No. 59 PDVCF-2025."/>
    <s v="Falta de completitud, integridad y oportunidad en las respuestas entregadas a la información solicitada."/>
    <s v="Actualizar el procedimiento PD-55 “Relación con entes externos de control” estableciendo un control que asegure que los líderes de proceso (quienes revisen y aprueban) garantizan que la información a remitir se encuentra completa y coherente."/>
    <s v="Prodemiento actualizado con punto de control"/>
    <s v="Un procedimiento actualizado y socializado"/>
    <n v="1"/>
    <m/>
    <m/>
    <m/>
    <m/>
    <m/>
    <m/>
    <m/>
    <m/>
    <m/>
    <m/>
    <m/>
    <m/>
    <m/>
    <m/>
    <m/>
    <m/>
    <m/>
    <m/>
    <m/>
    <m/>
    <m/>
    <m/>
    <m/>
    <x v="0"/>
    <d v="2026-01-01T00:00:00"/>
    <d v="2026-03-31T00:00:00"/>
    <s v="Oficina de Control Interno"/>
  </r>
  <r>
    <n v="47"/>
    <n v="263"/>
    <x v="1"/>
    <x v="2"/>
    <x v="31"/>
    <n v="1"/>
    <s v="Hallazgo administrativo con presunta incidencia disciplinaria por el incumplimiento al principio de publicidad SECOP."/>
    <s v="Incumplimiento a los principios de transparencia y publicidad, los cuales se originan por falencias en el monitoreo al cumplimiento de las publicaciones obligatorias de los documentos del proceso contractual y la inobservancia de las normas que rigen la materia, conllevando a evidenciar deficiencias en la implementación de controles de cada una de las etapas que se deben cumplir en el proceso de contratación por parte de la entidad."/>
    <s v="Preparar y presentar un reporte mensual a la Dirección de Contratación en el que se informen los avances de publicación de los documentos de la ejecución del contrato en SECOP II. Este reporte contendrá la verificación de un 15% de contratos aleatorios revisados por cada área Empresa."/>
    <s v="Reporte mensual con la verificación de la ejecución en SECOP II del 15%"/>
    <s v="Un reporte mensual"/>
    <n v="12"/>
    <m/>
    <m/>
    <m/>
    <m/>
    <m/>
    <m/>
    <m/>
    <m/>
    <m/>
    <m/>
    <m/>
    <m/>
    <m/>
    <m/>
    <m/>
    <m/>
    <m/>
    <m/>
    <m/>
    <m/>
    <m/>
    <m/>
    <m/>
    <x v="0"/>
    <d v="2026-01-01T00:00:00"/>
    <d v="2026-12-03T00:00:00"/>
    <s v="Dirección de Contratación_x000a_Todas las áreas de la Empresa"/>
  </r>
  <r>
    <n v="48"/>
    <n v="263"/>
    <x v="1"/>
    <x v="2"/>
    <x v="31"/>
    <n v="2"/>
    <s v="Hallazgo administrativo con presunta incidencia disciplinaria por el incumplimiento al principio de publicidad SECOP."/>
    <s v="Incumplimiento a los principios de transparencia y publicidad, los cuales se originan por falencias en el monitoreo al cumplimiento de las publicaciones obligatorias de los documentos del proceso contractual y la inobservancia de las normas que rigen la materia, conllevando a evidenciar deficiencias en la implementación de controles de cada una de las etapas que se deben cumplir en el proceso de contratación por parte de la entidad."/>
    <s v="Realizar un reporte trimestral con la consolidación de verificación de publicación de documentos de ejecución en SECOP II, de acuerdo al reporte mensual de cada área de verificación de contratos aleatorios."/>
    <s v="Reporte trimestral con la consolidación de los reportes de cada área"/>
    <s v="Un reporte trimestral"/>
    <n v="4"/>
    <m/>
    <m/>
    <m/>
    <m/>
    <m/>
    <m/>
    <m/>
    <m/>
    <m/>
    <m/>
    <m/>
    <m/>
    <m/>
    <m/>
    <m/>
    <m/>
    <m/>
    <m/>
    <m/>
    <m/>
    <m/>
    <m/>
    <m/>
    <x v="0"/>
    <d v="2026-01-01T00:00:00"/>
    <d v="2026-12-03T00:00:00"/>
    <s v="Dirección de Contratación_x000a_Todas las áreas de la Empres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6E6B08D-8394-4459-992C-5A03A5389114}" name="TablaDinámica1" cacheId="0" applyNumberFormats="0" applyBorderFormats="0" applyFontFormats="0" applyPatternFormats="0" applyAlignmentFormats="0" applyWidthHeightFormats="1" dataCaption="Valores" updatedVersion="8" minRefreshableVersion="3" useAutoFormatting="1" itemPrintTitles="1" createdVersion="6" indent="0" showHeaders="0" compact="0" compactData="0" multipleFieldFilters="0">
  <location ref="A1:G35" firstHeaderRow="1" firstDataRow="2" firstDataCol="3"/>
  <pivotFields count="39">
    <pivotField compact="0" outline="0" showAll="0"/>
    <pivotField compact="0" outline="0" showAll="0"/>
    <pivotField axis="axisRow" compact="0" outline="0" showAll="0" defaultSubtotal="0">
      <items count="2">
        <item x="0"/>
        <item sd="0" x="1"/>
      </items>
    </pivotField>
    <pivotField axis="axisRow" compact="0" outline="0" showAll="0">
      <items count="4">
        <item x="0"/>
        <item x="1"/>
        <item x="2"/>
        <item t="default"/>
      </items>
    </pivotField>
    <pivotField axis="axisRow" compact="0" outline="0" showAll="0" sortType="ascending" defaultSubtotal="0">
      <items count="32">
        <item x="12"/>
        <item x="21"/>
        <item x="22"/>
        <item x="23"/>
        <item x="24"/>
        <item x="25"/>
        <item x="26"/>
        <item x="27"/>
        <item x="28"/>
        <item x="29"/>
        <item x="30"/>
        <item x="13"/>
        <item x="31"/>
        <item x="14"/>
        <item x="15"/>
        <item x="16"/>
        <item x="17"/>
        <item x="18"/>
        <item x="19"/>
        <item x="20"/>
        <item x="3"/>
        <item x="4"/>
        <item x="5"/>
        <item x="6"/>
        <item x="7"/>
        <item x="8"/>
        <item x="9"/>
        <item x="10"/>
        <item x="11"/>
        <item x="0"/>
        <item x="1"/>
        <item x="2"/>
      </items>
    </pivotField>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numFmtId="9"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numFmtId="9" outline="0" showAll="0"/>
    <pivotField compact="0" outline="0" showAll="0"/>
    <pivotField compact="0" outline="0" showAll="0"/>
    <pivotField compact="0" numFmtId="9"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4">
        <item x="1"/>
        <item x="2"/>
        <item x="0"/>
        <item t="default"/>
      </items>
    </pivotField>
    <pivotField compact="0" outline="0" showAll="0"/>
    <pivotField compact="0" outline="0" showAll="0"/>
    <pivotField compact="0" outline="0" showAll="0"/>
  </pivotFields>
  <rowFields count="3">
    <field x="4"/>
    <field x="2"/>
    <field x="3"/>
  </rowFields>
  <rowItems count="33">
    <i>
      <x/>
      <x v="1"/>
    </i>
    <i>
      <x v="1"/>
      <x v="1"/>
    </i>
    <i>
      <x v="2"/>
      <x v="1"/>
    </i>
    <i>
      <x v="3"/>
      <x v="1"/>
    </i>
    <i>
      <x v="4"/>
      <x v="1"/>
    </i>
    <i>
      <x v="5"/>
      <x v="1"/>
    </i>
    <i>
      <x v="6"/>
      <x v="1"/>
    </i>
    <i>
      <x v="7"/>
      <x v="1"/>
    </i>
    <i>
      <x v="8"/>
      <x v="1"/>
    </i>
    <i>
      <x v="9"/>
      <x v="1"/>
    </i>
    <i>
      <x v="10"/>
      <x v="1"/>
    </i>
    <i>
      <x v="11"/>
      <x v="1"/>
    </i>
    <i>
      <x v="12"/>
      <x v="1"/>
    </i>
    <i>
      <x v="13"/>
      <x v="1"/>
    </i>
    <i>
      <x v="14"/>
      <x v="1"/>
    </i>
    <i>
      <x v="15"/>
      <x v="1"/>
    </i>
    <i>
      <x v="16"/>
      <x v="1"/>
    </i>
    <i>
      <x v="17"/>
      <x v="1"/>
    </i>
    <i>
      <x v="18"/>
      <x v="1"/>
    </i>
    <i>
      <x v="19"/>
      <x v="1"/>
    </i>
    <i>
      <x v="20"/>
      <x v="1"/>
    </i>
    <i>
      <x v="21"/>
      <x v="1"/>
    </i>
    <i>
      <x v="22"/>
      <x v="1"/>
    </i>
    <i>
      <x v="23"/>
      <x v="1"/>
    </i>
    <i>
      <x v="24"/>
      <x v="1"/>
    </i>
    <i>
      <x v="25"/>
      <x v="1"/>
    </i>
    <i>
      <x v="26"/>
      <x v="1"/>
    </i>
    <i>
      <x v="27"/>
      <x v="1"/>
    </i>
    <i>
      <x v="28"/>
      <x v="1"/>
    </i>
    <i>
      <x v="29"/>
      <x/>
      <x/>
    </i>
    <i>
      <x v="30"/>
      <x/>
      <x/>
    </i>
    <i>
      <x v="31"/>
      <x/>
      <x/>
    </i>
    <i t="grand">
      <x/>
    </i>
  </rowItems>
  <colFields count="1">
    <field x="35"/>
  </colFields>
  <colItems count="4">
    <i>
      <x/>
    </i>
    <i>
      <x v="1"/>
    </i>
    <i>
      <x v="2"/>
    </i>
    <i t="grand">
      <x/>
    </i>
  </colItems>
  <dataFields count="1">
    <dataField name="Cuenta de CÓDIGO ACCIÓN" fld="5" subtotal="count" baseField="0" baseItem="16"/>
  </dataFields>
  <formats count="1">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cs.google.com/document/d/1pT77OmQWh4ckimk_Khfvm_jtj9f-i6lk?rtpof=true&amp;usp=drive_fs" TargetMode="Externa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4D34F-041D-45E7-9E27-A5A389134DFE}">
  <dimension ref="A1:XCI62"/>
  <sheetViews>
    <sheetView showGridLines="0" tabSelected="1" showWhiteSpace="0" topLeftCell="F28" zoomScale="60" zoomScaleNormal="60" workbookViewId="0">
      <selection activeCell="J29" sqref="J29"/>
    </sheetView>
  </sheetViews>
  <sheetFormatPr baseColWidth="10" defaultColWidth="0" defaultRowHeight="14" x14ac:dyDescent="0.3"/>
  <cols>
    <col min="1" max="1" width="11.90625" style="68" customWidth="1"/>
    <col min="2" max="2" width="21.54296875" style="67" customWidth="1"/>
    <col min="3" max="3" width="15.36328125" style="68" customWidth="1"/>
    <col min="4" max="4" width="14.08984375" style="68" customWidth="1"/>
    <col min="5" max="5" width="26.6328125" style="68" customWidth="1"/>
    <col min="6" max="6" width="11.90625" style="69" customWidth="1"/>
    <col min="7" max="7" width="58.81640625" style="70" customWidth="1"/>
    <col min="8" max="8" width="58.81640625" style="71" customWidth="1"/>
    <col min="9" max="9" width="47" style="71" customWidth="1"/>
    <col min="10" max="10" width="47.453125" style="71" customWidth="1"/>
    <col min="11" max="12" width="37.08984375" style="68" customWidth="1"/>
    <col min="13" max="13" width="115.81640625" style="67" customWidth="1"/>
    <col min="14" max="15" width="27.36328125" style="67" customWidth="1"/>
    <col min="16" max="16" width="159.1796875" style="67" bestFit="1" customWidth="1"/>
    <col min="17" max="17" width="32.36328125" style="67" bestFit="1" customWidth="1"/>
    <col min="18" max="18" width="36" style="67" bestFit="1" customWidth="1"/>
    <col min="19" max="19" width="84.6328125" style="67" customWidth="1"/>
    <col min="20" max="21" width="31" style="67" customWidth="1"/>
    <col min="22" max="22" width="21.08984375" style="70" customWidth="1"/>
    <col min="23" max="23" width="28.08984375" style="70" customWidth="1"/>
    <col min="24" max="24" width="49.90625" style="71" customWidth="1"/>
    <col min="25" max="25" width="17.08984375" style="72" customWidth="1"/>
    <col min="26" max="26" width="10.90625" style="72" customWidth="1"/>
    <col min="27" max="16289" width="11.54296875" style="72" hidden="1" customWidth="1"/>
    <col min="16290" max="16290" width="20.453125" style="72" hidden="1" customWidth="1"/>
    <col min="16291" max="16310" width="11.54296875" style="72" hidden="1" customWidth="1"/>
    <col min="16311" max="16311" width="20.453125" style="72" hidden="1" customWidth="1"/>
    <col min="16312" max="16363" width="9.54296875" style="72" hidden="1" customWidth="1"/>
    <col min="16364" max="16384" width="9.54296875" style="72" hidden="1"/>
  </cols>
  <sheetData>
    <row r="1" spans="1:26" ht="18" x14ac:dyDescent="0.4">
      <c r="A1" s="1" t="s">
        <v>0</v>
      </c>
    </row>
    <row r="2" spans="1:26" x14ac:dyDescent="0.3">
      <c r="A2" s="73"/>
      <c r="B2" s="106"/>
      <c r="C2" s="106"/>
      <c r="D2" s="106"/>
      <c r="E2" s="106"/>
      <c r="F2" s="106"/>
      <c r="G2" s="106"/>
      <c r="H2" s="106"/>
      <c r="I2" s="106"/>
      <c r="J2" s="106"/>
      <c r="K2" s="106"/>
      <c r="L2" s="106"/>
      <c r="M2" s="106"/>
      <c r="N2" s="106"/>
      <c r="O2" s="106"/>
      <c r="P2" s="106"/>
      <c r="Q2" s="106"/>
      <c r="R2" s="106"/>
      <c r="S2" s="106"/>
      <c r="T2" s="106"/>
      <c r="U2" s="106"/>
      <c r="V2" s="106"/>
      <c r="W2" s="106"/>
      <c r="X2" s="74"/>
    </row>
    <row r="3" spans="1:26" ht="70" x14ac:dyDescent="0.3">
      <c r="A3" s="21" t="s">
        <v>1</v>
      </c>
      <c r="B3" s="22" t="s">
        <v>2</v>
      </c>
      <c r="C3" s="22" t="s">
        <v>3</v>
      </c>
      <c r="D3" s="22" t="s">
        <v>4</v>
      </c>
      <c r="E3" s="22" t="s">
        <v>5</v>
      </c>
      <c r="F3" s="22" t="s">
        <v>6</v>
      </c>
      <c r="G3" s="22" t="s">
        <v>7</v>
      </c>
      <c r="H3" s="22" t="s">
        <v>8</v>
      </c>
      <c r="I3" s="22" t="s">
        <v>9</v>
      </c>
      <c r="J3" s="22" t="s">
        <v>10</v>
      </c>
      <c r="K3" s="22" t="s">
        <v>11</v>
      </c>
      <c r="L3" s="23" t="s">
        <v>23</v>
      </c>
      <c r="M3" s="24" t="s">
        <v>184</v>
      </c>
      <c r="N3" s="22" t="s">
        <v>185</v>
      </c>
      <c r="O3" s="22" t="s">
        <v>186</v>
      </c>
      <c r="P3" s="22" t="s">
        <v>346</v>
      </c>
      <c r="Q3" s="22" t="s">
        <v>347</v>
      </c>
      <c r="R3" s="22" t="s">
        <v>348</v>
      </c>
      <c r="S3" s="22" t="s">
        <v>442</v>
      </c>
      <c r="T3" s="22" t="s">
        <v>445</v>
      </c>
      <c r="U3" s="22" t="s">
        <v>446</v>
      </c>
      <c r="V3" s="22" t="s">
        <v>12</v>
      </c>
      <c r="W3" s="22" t="s">
        <v>13</v>
      </c>
      <c r="X3" s="22" t="s">
        <v>14</v>
      </c>
      <c r="Y3" s="148" t="s">
        <v>349</v>
      </c>
      <c r="Z3" s="148"/>
    </row>
    <row r="4" spans="1:26" ht="84" x14ac:dyDescent="0.3">
      <c r="A4" s="107">
        <v>1</v>
      </c>
      <c r="B4" s="108">
        <v>263</v>
      </c>
      <c r="C4" s="109" t="s">
        <v>78</v>
      </c>
      <c r="D4" s="108">
        <v>48</v>
      </c>
      <c r="E4" s="109" t="s">
        <v>79</v>
      </c>
      <c r="F4" s="109">
        <v>1</v>
      </c>
      <c r="G4" s="110" t="s">
        <v>138</v>
      </c>
      <c r="H4" s="111" t="s">
        <v>87</v>
      </c>
      <c r="I4" s="111" t="s">
        <v>161</v>
      </c>
      <c r="J4" s="111" t="s">
        <v>102</v>
      </c>
      <c r="K4" s="111" t="s">
        <v>103</v>
      </c>
      <c r="L4" s="112">
        <v>1</v>
      </c>
      <c r="M4" s="113"/>
      <c r="N4" s="113"/>
      <c r="O4" s="113"/>
      <c r="P4" s="107"/>
      <c r="Q4" s="107"/>
      <c r="R4" s="107"/>
      <c r="S4" s="107"/>
      <c r="T4" s="107"/>
      <c r="U4" s="107" t="s">
        <v>447</v>
      </c>
      <c r="V4" s="113"/>
      <c r="W4" s="113"/>
      <c r="X4" s="108" t="s">
        <v>126</v>
      </c>
      <c r="Y4" s="66"/>
      <c r="Z4" s="66"/>
    </row>
    <row r="5" spans="1:26" ht="112" x14ac:dyDescent="0.3">
      <c r="A5" s="133">
        <v>2</v>
      </c>
      <c r="B5" s="134">
        <v>263</v>
      </c>
      <c r="C5" s="135" t="s">
        <v>78</v>
      </c>
      <c r="D5" s="134">
        <v>59</v>
      </c>
      <c r="E5" s="135" t="s">
        <v>187</v>
      </c>
      <c r="F5" s="135">
        <v>1</v>
      </c>
      <c r="G5" s="136" t="s">
        <v>300</v>
      </c>
      <c r="H5" s="137" t="s">
        <v>207</v>
      </c>
      <c r="I5" s="138" t="s">
        <v>228</v>
      </c>
      <c r="J5" s="137" t="s">
        <v>229</v>
      </c>
      <c r="K5" s="137" t="s">
        <v>229</v>
      </c>
      <c r="L5" s="139">
        <v>1</v>
      </c>
      <c r="M5" s="140" t="s">
        <v>333</v>
      </c>
      <c r="N5" s="141">
        <v>0</v>
      </c>
      <c r="O5" s="141" t="s">
        <v>16</v>
      </c>
      <c r="P5" s="140" t="s">
        <v>364</v>
      </c>
      <c r="Q5" s="141">
        <v>0.3</v>
      </c>
      <c r="R5" s="142" t="s">
        <v>16</v>
      </c>
      <c r="S5" s="140" t="s">
        <v>533</v>
      </c>
      <c r="T5" s="141">
        <v>0.7</v>
      </c>
      <c r="U5" s="142" t="s">
        <v>553</v>
      </c>
      <c r="V5" s="143">
        <v>46023</v>
      </c>
      <c r="W5" s="143">
        <v>46203</v>
      </c>
      <c r="X5" s="134" t="s">
        <v>294</v>
      </c>
    </row>
    <row r="6" spans="1:26" ht="112" x14ac:dyDescent="0.3">
      <c r="A6" s="75">
        <v>3</v>
      </c>
      <c r="B6" s="76">
        <v>263</v>
      </c>
      <c r="C6" s="77" t="s">
        <v>78</v>
      </c>
      <c r="D6" s="76">
        <v>59</v>
      </c>
      <c r="E6" s="77" t="s">
        <v>188</v>
      </c>
      <c r="F6" s="77">
        <v>1</v>
      </c>
      <c r="G6" s="78" t="s">
        <v>299</v>
      </c>
      <c r="H6" s="79" t="s">
        <v>208</v>
      </c>
      <c r="I6" s="80" t="s">
        <v>230</v>
      </c>
      <c r="J6" s="79" t="s">
        <v>231</v>
      </c>
      <c r="K6" s="79" t="s">
        <v>231</v>
      </c>
      <c r="L6" s="81">
        <v>1</v>
      </c>
      <c r="M6" s="82" t="s">
        <v>334</v>
      </c>
      <c r="N6" s="83">
        <v>0</v>
      </c>
      <c r="O6" s="83" t="s">
        <v>16</v>
      </c>
      <c r="P6" s="82" t="s">
        <v>365</v>
      </c>
      <c r="Q6" s="83">
        <v>0.5</v>
      </c>
      <c r="R6" s="84" t="s">
        <v>16</v>
      </c>
      <c r="S6" s="82" t="s">
        <v>534</v>
      </c>
      <c r="T6" s="83">
        <v>0.9</v>
      </c>
      <c r="U6" s="84" t="s">
        <v>523</v>
      </c>
      <c r="V6" s="85">
        <v>46009</v>
      </c>
      <c r="W6" s="85">
        <v>46359</v>
      </c>
      <c r="X6" s="76" t="s">
        <v>294</v>
      </c>
    </row>
    <row r="7" spans="1:26" ht="98" x14ac:dyDescent="0.3">
      <c r="A7" s="75">
        <v>4</v>
      </c>
      <c r="B7" s="76">
        <v>263</v>
      </c>
      <c r="C7" s="77" t="s">
        <v>78</v>
      </c>
      <c r="D7" s="76">
        <v>59</v>
      </c>
      <c r="E7" s="77" t="s">
        <v>189</v>
      </c>
      <c r="F7" s="77">
        <v>1</v>
      </c>
      <c r="G7" s="78" t="s">
        <v>301</v>
      </c>
      <c r="H7" s="79" t="s">
        <v>209</v>
      </c>
      <c r="I7" s="80" t="s">
        <v>232</v>
      </c>
      <c r="J7" s="79" t="s">
        <v>233</v>
      </c>
      <c r="K7" s="79" t="s">
        <v>234</v>
      </c>
      <c r="L7" s="83">
        <v>1</v>
      </c>
      <c r="M7" s="82" t="s">
        <v>321</v>
      </c>
      <c r="N7" s="83" t="s">
        <v>332</v>
      </c>
      <c r="O7" s="83" t="s">
        <v>16</v>
      </c>
      <c r="P7" s="83" t="s">
        <v>355</v>
      </c>
      <c r="Q7" s="83">
        <v>0.25</v>
      </c>
      <c r="R7" s="84" t="s">
        <v>16</v>
      </c>
      <c r="S7" s="82" t="s">
        <v>528</v>
      </c>
      <c r="T7" s="104">
        <v>0.5</v>
      </c>
      <c r="U7" s="84" t="s">
        <v>523</v>
      </c>
      <c r="V7" s="85">
        <v>46037</v>
      </c>
      <c r="W7" s="85">
        <v>46359</v>
      </c>
      <c r="X7" s="76" t="s">
        <v>126</v>
      </c>
    </row>
    <row r="8" spans="1:26" ht="84" x14ac:dyDescent="0.3">
      <c r="A8" s="114">
        <v>5</v>
      </c>
      <c r="B8" s="115">
        <v>263</v>
      </c>
      <c r="C8" s="116" t="s">
        <v>78</v>
      </c>
      <c r="D8" s="115">
        <v>59</v>
      </c>
      <c r="E8" s="116" t="s">
        <v>190</v>
      </c>
      <c r="F8" s="116">
        <v>1</v>
      </c>
      <c r="G8" s="117" t="s">
        <v>302</v>
      </c>
      <c r="H8" s="118" t="s">
        <v>210</v>
      </c>
      <c r="I8" s="119" t="s">
        <v>235</v>
      </c>
      <c r="J8" s="118" t="s">
        <v>236</v>
      </c>
      <c r="K8" s="118" t="s">
        <v>237</v>
      </c>
      <c r="L8" s="128">
        <v>1</v>
      </c>
      <c r="M8" s="129" t="s">
        <v>320</v>
      </c>
      <c r="N8" s="120" t="s">
        <v>332</v>
      </c>
      <c r="O8" s="120" t="s">
        <v>16</v>
      </c>
      <c r="P8" s="130" t="s">
        <v>353</v>
      </c>
      <c r="Q8" s="123">
        <v>0.2</v>
      </c>
      <c r="R8" s="124" t="s">
        <v>16</v>
      </c>
      <c r="S8" s="121" t="s">
        <v>535</v>
      </c>
      <c r="T8" s="125">
        <v>1</v>
      </c>
      <c r="U8" s="125" t="s">
        <v>17</v>
      </c>
      <c r="V8" s="127">
        <v>46009</v>
      </c>
      <c r="W8" s="127">
        <v>46359</v>
      </c>
      <c r="X8" s="115" t="s">
        <v>131</v>
      </c>
    </row>
    <row r="9" spans="1:26" ht="98" x14ac:dyDescent="0.3">
      <c r="A9" s="114">
        <v>6</v>
      </c>
      <c r="B9" s="115">
        <v>263</v>
      </c>
      <c r="C9" s="116" t="s">
        <v>78</v>
      </c>
      <c r="D9" s="115">
        <v>59</v>
      </c>
      <c r="E9" s="116" t="s">
        <v>190</v>
      </c>
      <c r="F9" s="116">
        <v>2</v>
      </c>
      <c r="G9" s="117" t="s">
        <v>302</v>
      </c>
      <c r="H9" s="118" t="s">
        <v>210</v>
      </c>
      <c r="I9" s="119" t="s">
        <v>238</v>
      </c>
      <c r="J9" s="118" t="s">
        <v>239</v>
      </c>
      <c r="K9" s="118" t="s">
        <v>240</v>
      </c>
      <c r="L9" s="128">
        <v>2</v>
      </c>
      <c r="M9" s="129" t="s">
        <v>320</v>
      </c>
      <c r="N9" s="120" t="s">
        <v>332</v>
      </c>
      <c r="O9" s="120" t="s">
        <v>16</v>
      </c>
      <c r="P9" s="130" t="s">
        <v>352</v>
      </c>
      <c r="Q9" s="123">
        <v>1</v>
      </c>
      <c r="R9" s="131" t="s">
        <v>17</v>
      </c>
      <c r="S9" s="121" t="s">
        <v>536</v>
      </c>
      <c r="T9" s="120" t="s">
        <v>332</v>
      </c>
      <c r="U9" s="125" t="s">
        <v>17</v>
      </c>
      <c r="V9" s="127">
        <v>46009</v>
      </c>
      <c r="W9" s="127">
        <v>46081</v>
      </c>
      <c r="X9" s="115" t="s">
        <v>131</v>
      </c>
    </row>
    <row r="10" spans="1:26" ht="112" x14ac:dyDescent="0.3">
      <c r="A10" s="75">
        <v>7</v>
      </c>
      <c r="B10" s="76">
        <v>263</v>
      </c>
      <c r="C10" s="77" t="s">
        <v>78</v>
      </c>
      <c r="D10" s="76">
        <v>59</v>
      </c>
      <c r="E10" s="77" t="s">
        <v>191</v>
      </c>
      <c r="F10" s="77">
        <v>1</v>
      </c>
      <c r="G10" s="78" t="s">
        <v>303</v>
      </c>
      <c r="H10" s="79" t="s">
        <v>211</v>
      </c>
      <c r="I10" s="80" t="s">
        <v>241</v>
      </c>
      <c r="J10" s="79" t="s">
        <v>242</v>
      </c>
      <c r="K10" s="79" t="s">
        <v>243</v>
      </c>
      <c r="L10" s="81">
        <v>1</v>
      </c>
      <c r="M10" s="86" t="s">
        <v>320</v>
      </c>
      <c r="N10" s="83" t="s">
        <v>332</v>
      </c>
      <c r="O10" s="83" t="s">
        <v>16</v>
      </c>
      <c r="P10" s="87" t="s">
        <v>353</v>
      </c>
      <c r="Q10" s="88">
        <v>0.2</v>
      </c>
      <c r="R10" s="89" t="s">
        <v>16</v>
      </c>
      <c r="S10" s="82" t="s">
        <v>515</v>
      </c>
      <c r="T10" s="90">
        <v>0.3</v>
      </c>
      <c r="U10" s="84" t="s">
        <v>523</v>
      </c>
      <c r="V10" s="85">
        <v>46009</v>
      </c>
      <c r="W10" s="85">
        <v>46359</v>
      </c>
      <c r="X10" s="76" t="s">
        <v>131</v>
      </c>
    </row>
    <row r="11" spans="1:26" ht="112" x14ac:dyDescent="0.3">
      <c r="A11" s="75">
        <v>8</v>
      </c>
      <c r="B11" s="76">
        <v>263</v>
      </c>
      <c r="C11" s="77" t="s">
        <v>78</v>
      </c>
      <c r="D11" s="76">
        <v>59</v>
      </c>
      <c r="E11" s="77" t="s">
        <v>191</v>
      </c>
      <c r="F11" s="77">
        <v>2</v>
      </c>
      <c r="G11" s="78" t="s">
        <v>303</v>
      </c>
      <c r="H11" s="79" t="s">
        <v>211</v>
      </c>
      <c r="I11" s="80" t="s">
        <v>244</v>
      </c>
      <c r="J11" s="79" t="s">
        <v>245</v>
      </c>
      <c r="K11" s="79" t="s">
        <v>246</v>
      </c>
      <c r="L11" s="81">
        <v>1</v>
      </c>
      <c r="M11" s="86" t="s">
        <v>320</v>
      </c>
      <c r="N11" s="83" t="s">
        <v>332</v>
      </c>
      <c r="O11" s="83" t="s">
        <v>16</v>
      </c>
      <c r="P11" s="92" t="s">
        <v>441</v>
      </c>
      <c r="Q11" s="87" t="s">
        <v>332</v>
      </c>
      <c r="R11" s="89" t="s">
        <v>16</v>
      </c>
      <c r="S11" s="82" t="s">
        <v>516</v>
      </c>
      <c r="T11" s="91" t="s">
        <v>332</v>
      </c>
      <c r="U11" s="84" t="s">
        <v>523</v>
      </c>
      <c r="V11" s="85">
        <v>46113</v>
      </c>
      <c r="W11" s="85">
        <v>46387</v>
      </c>
      <c r="X11" s="76" t="s">
        <v>131</v>
      </c>
    </row>
    <row r="12" spans="1:26" ht="112" x14ac:dyDescent="0.3">
      <c r="A12" s="114">
        <v>9</v>
      </c>
      <c r="B12" s="115">
        <v>263</v>
      </c>
      <c r="C12" s="116" t="s">
        <v>78</v>
      </c>
      <c r="D12" s="115">
        <v>59</v>
      </c>
      <c r="E12" s="116" t="s">
        <v>192</v>
      </c>
      <c r="F12" s="116">
        <v>1</v>
      </c>
      <c r="G12" s="117" t="s">
        <v>304</v>
      </c>
      <c r="H12" s="118" t="s">
        <v>212</v>
      </c>
      <c r="I12" s="119" t="s">
        <v>247</v>
      </c>
      <c r="J12" s="118" t="s">
        <v>248</v>
      </c>
      <c r="K12" s="118" t="s">
        <v>249</v>
      </c>
      <c r="L12" s="128">
        <v>1</v>
      </c>
      <c r="M12" s="129" t="s">
        <v>320</v>
      </c>
      <c r="N12" s="120" t="s">
        <v>332</v>
      </c>
      <c r="O12" s="120" t="s">
        <v>16</v>
      </c>
      <c r="P12" s="132" t="s">
        <v>354</v>
      </c>
      <c r="Q12" s="123">
        <v>1</v>
      </c>
      <c r="R12" s="131" t="s">
        <v>17</v>
      </c>
      <c r="S12" s="121" t="s">
        <v>537</v>
      </c>
      <c r="T12" s="120" t="s">
        <v>332</v>
      </c>
      <c r="U12" s="131" t="s">
        <v>17</v>
      </c>
      <c r="V12" s="127">
        <v>46009</v>
      </c>
      <c r="W12" s="127">
        <v>46081</v>
      </c>
      <c r="X12" s="115" t="s">
        <v>131</v>
      </c>
    </row>
    <row r="13" spans="1:26" ht="112" x14ac:dyDescent="0.3">
      <c r="A13" s="114">
        <v>10</v>
      </c>
      <c r="B13" s="115">
        <v>263</v>
      </c>
      <c r="C13" s="116" t="s">
        <v>78</v>
      </c>
      <c r="D13" s="115">
        <v>59</v>
      </c>
      <c r="E13" s="116" t="s">
        <v>193</v>
      </c>
      <c r="F13" s="116">
        <v>1</v>
      </c>
      <c r="G13" s="117" t="s">
        <v>305</v>
      </c>
      <c r="H13" s="118" t="s">
        <v>213</v>
      </c>
      <c r="I13" s="119" t="s">
        <v>250</v>
      </c>
      <c r="J13" s="118" t="s">
        <v>251</v>
      </c>
      <c r="K13" s="118" t="s">
        <v>252</v>
      </c>
      <c r="L13" s="120">
        <v>1</v>
      </c>
      <c r="M13" s="121" t="s">
        <v>321</v>
      </c>
      <c r="N13" s="120" t="s">
        <v>332</v>
      </c>
      <c r="O13" s="120" t="s">
        <v>16</v>
      </c>
      <c r="P13" s="120" t="s">
        <v>538</v>
      </c>
      <c r="Q13" s="120">
        <v>1</v>
      </c>
      <c r="R13" s="126" t="s">
        <v>17</v>
      </c>
      <c r="S13" s="121" t="s">
        <v>538</v>
      </c>
      <c r="T13" s="120" t="s">
        <v>332</v>
      </c>
      <c r="U13" s="126" t="s">
        <v>17</v>
      </c>
      <c r="V13" s="127">
        <v>46037</v>
      </c>
      <c r="W13" s="127">
        <v>46359</v>
      </c>
      <c r="X13" s="115" t="s">
        <v>126</v>
      </c>
    </row>
    <row r="14" spans="1:26" ht="140" x14ac:dyDescent="0.3">
      <c r="A14" s="114">
        <v>11</v>
      </c>
      <c r="B14" s="115">
        <v>263</v>
      </c>
      <c r="C14" s="116" t="s">
        <v>78</v>
      </c>
      <c r="D14" s="115">
        <v>59</v>
      </c>
      <c r="E14" s="116" t="s">
        <v>194</v>
      </c>
      <c r="F14" s="116">
        <v>1</v>
      </c>
      <c r="G14" s="117" t="s">
        <v>306</v>
      </c>
      <c r="H14" s="118" t="s">
        <v>214</v>
      </c>
      <c r="I14" s="119" t="s">
        <v>253</v>
      </c>
      <c r="J14" s="118" t="s">
        <v>254</v>
      </c>
      <c r="K14" s="118" t="s">
        <v>255</v>
      </c>
      <c r="L14" s="128">
        <v>1</v>
      </c>
      <c r="M14" s="120" t="s">
        <v>323</v>
      </c>
      <c r="N14" s="120">
        <v>0</v>
      </c>
      <c r="O14" s="120" t="s">
        <v>16</v>
      </c>
      <c r="P14" s="121" t="s">
        <v>361</v>
      </c>
      <c r="Q14" s="120">
        <v>1</v>
      </c>
      <c r="R14" s="126" t="s">
        <v>17</v>
      </c>
      <c r="S14" s="121" t="s">
        <v>539</v>
      </c>
      <c r="T14" s="120" t="s">
        <v>332</v>
      </c>
      <c r="U14" s="126" t="s">
        <v>17</v>
      </c>
      <c r="V14" s="127">
        <v>46023</v>
      </c>
      <c r="W14" s="127">
        <v>46112</v>
      </c>
      <c r="X14" s="115" t="s">
        <v>295</v>
      </c>
    </row>
    <row r="15" spans="1:26" ht="112" x14ac:dyDescent="0.3">
      <c r="A15" s="75">
        <v>12</v>
      </c>
      <c r="B15" s="76">
        <v>263</v>
      </c>
      <c r="C15" s="77" t="s">
        <v>78</v>
      </c>
      <c r="D15" s="76">
        <v>59</v>
      </c>
      <c r="E15" s="77" t="s">
        <v>195</v>
      </c>
      <c r="F15" s="77">
        <v>1</v>
      </c>
      <c r="G15" s="78" t="s">
        <v>307</v>
      </c>
      <c r="H15" s="79" t="s">
        <v>215</v>
      </c>
      <c r="I15" s="80" t="s">
        <v>230</v>
      </c>
      <c r="J15" s="79" t="s">
        <v>231</v>
      </c>
      <c r="K15" s="79" t="s">
        <v>231</v>
      </c>
      <c r="L15" s="81">
        <v>1</v>
      </c>
      <c r="M15" s="82" t="s">
        <v>334</v>
      </c>
      <c r="N15" s="83">
        <v>0</v>
      </c>
      <c r="O15" s="83" t="s">
        <v>16</v>
      </c>
      <c r="P15" s="82" t="s">
        <v>365</v>
      </c>
      <c r="Q15" s="83">
        <v>0.5</v>
      </c>
      <c r="R15" s="84" t="s">
        <v>16</v>
      </c>
      <c r="S15" s="82" t="s">
        <v>540</v>
      </c>
      <c r="T15" s="83">
        <v>0.9</v>
      </c>
      <c r="U15" s="84" t="s">
        <v>523</v>
      </c>
      <c r="V15" s="85">
        <v>46009</v>
      </c>
      <c r="W15" s="85">
        <v>46359</v>
      </c>
      <c r="X15" s="76" t="s">
        <v>294</v>
      </c>
    </row>
    <row r="16" spans="1:26" ht="98" x14ac:dyDescent="0.3">
      <c r="A16" s="75">
        <v>13</v>
      </c>
      <c r="B16" s="76">
        <v>263</v>
      </c>
      <c r="C16" s="77" t="s">
        <v>78</v>
      </c>
      <c r="D16" s="76">
        <v>59</v>
      </c>
      <c r="E16" s="77" t="s">
        <v>196</v>
      </c>
      <c r="F16" s="77">
        <v>1</v>
      </c>
      <c r="G16" s="78" t="s">
        <v>298</v>
      </c>
      <c r="H16" s="79" t="s">
        <v>216</v>
      </c>
      <c r="I16" s="80" t="s">
        <v>371</v>
      </c>
      <c r="J16" s="79" t="s">
        <v>257</v>
      </c>
      <c r="K16" s="79" t="s">
        <v>258</v>
      </c>
      <c r="L16" s="81">
        <v>1</v>
      </c>
      <c r="M16" s="83" t="s">
        <v>323</v>
      </c>
      <c r="N16" s="83">
        <v>0</v>
      </c>
      <c r="O16" s="83" t="s">
        <v>16</v>
      </c>
      <c r="P16" s="82" t="s">
        <v>362</v>
      </c>
      <c r="Q16" s="83">
        <v>0.25</v>
      </c>
      <c r="R16" s="84" t="s">
        <v>16</v>
      </c>
      <c r="S16" s="82" t="s">
        <v>541</v>
      </c>
      <c r="T16" s="83">
        <v>0.25</v>
      </c>
      <c r="U16" s="84" t="s">
        <v>523</v>
      </c>
      <c r="V16" s="85">
        <v>46023</v>
      </c>
      <c r="W16" s="85">
        <v>46359</v>
      </c>
      <c r="X16" s="76" t="s">
        <v>295</v>
      </c>
    </row>
    <row r="17" spans="1:26" ht="70" x14ac:dyDescent="0.3">
      <c r="A17" s="75">
        <v>14</v>
      </c>
      <c r="B17" s="76">
        <v>263</v>
      </c>
      <c r="C17" s="77" t="s">
        <v>78</v>
      </c>
      <c r="D17" s="76">
        <v>59</v>
      </c>
      <c r="E17" s="77" t="s">
        <v>197</v>
      </c>
      <c r="F17" s="77">
        <v>1</v>
      </c>
      <c r="G17" s="78" t="s">
        <v>308</v>
      </c>
      <c r="H17" s="79" t="s">
        <v>217</v>
      </c>
      <c r="I17" s="80" t="s">
        <v>259</v>
      </c>
      <c r="J17" s="79" t="s">
        <v>260</v>
      </c>
      <c r="K17" s="79" t="s">
        <v>261</v>
      </c>
      <c r="L17" s="81">
        <v>1</v>
      </c>
      <c r="M17" s="82" t="s">
        <v>322</v>
      </c>
      <c r="N17" s="83">
        <v>0</v>
      </c>
      <c r="O17" s="83" t="s">
        <v>16</v>
      </c>
      <c r="P17" s="83" t="s">
        <v>356</v>
      </c>
      <c r="Q17" s="83">
        <v>0.25</v>
      </c>
      <c r="R17" s="84" t="s">
        <v>16</v>
      </c>
      <c r="S17" s="82" t="s">
        <v>529</v>
      </c>
      <c r="T17" s="100">
        <v>0.5</v>
      </c>
      <c r="U17" s="84" t="s">
        <v>523</v>
      </c>
      <c r="V17" s="85">
        <v>46009</v>
      </c>
      <c r="W17" s="85">
        <v>46359</v>
      </c>
      <c r="X17" s="76" t="s">
        <v>126</v>
      </c>
    </row>
    <row r="18" spans="1:26" ht="84" x14ac:dyDescent="0.3">
      <c r="A18" s="75">
        <v>15</v>
      </c>
      <c r="B18" s="76">
        <v>263</v>
      </c>
      <c r="C18" s="77" t="s">
        <v>78</v>
      </c>
      <c r="D18" s="76">
        <v>59</v>
      </c>
      <c r="E18" s="77" t="s">
        <v>198</v>
      </c>
      <c r="F18" s="77">
        <v>1</v>
      </c>
      <c r="G18" s="78" t="s">
        <v>309</v>
      </c>
      <c r="H18" s="79" t="s">
        <v>218</v>
      </c>
      <c r="I18" s="80" t="s">
        <v>262</v>
      </c>
      <c r="J18" s="79" t="s">
        <v>263</v>
      </c>
      <c r="K18" s="79" t="s">
        <v>264</v>
      </c>
      <c r="L18" s="81">
        <v>1</v>
      </c>
      <c r="M18" s="82" t="s">
        <v>322</v>
      </c>
      <c r="N18" s="83">
        <v>0</v>
      </c>
      <c r="O18" s="83" t="s">
        <v>16</v>
      </c>
      <c r="P18" s="83" t="s">
        <v>357</v>
      </c>
      <c r="Q18" s="83">
        <v>0</v>
      </c>
      <c r="R18" s="84" t="s">
        <v>16</v>
      </c>
      <c r="S18" s="82" t="s">
        <v>542</v>
      </c>
      <c r="T18" s="100">
        <v>0.3</v>
      </c>
      <c r="U18" s="84" t="s">
        <v>523</v>
      </c>
      <c r="V18" s="85">
        <v>46009</v>
      </c>
      <c r="W18" s="85">
        <v>46359</v>
      </c>
      <c r="X18" s="76" t="s">
        <v>126</v>
      </c>
    </row>
    <row r="19" spans="1:26" ht="84" x14ac:dyDescent="0.3">
      <c r="A19" s="75">
        <v>16</v>
      </c>
      <c r="B19" s="76">
        <v>263</v>
      </c>
      <c r="C19" s="77" t="s">
        <v>78</v>
      </c>
      <c r="D19" s="76">
        <v>59</v>
      </c>
      <c r="E19" s="77" t="s">
        <v>198</v>
      </c>
      <c r="F19" s="77">
        <v>2</v>
      </c>
      <c r="G19" s="78" t="s">
        <v>309</v>
      </c>
      <c r="H19" s="79" t="s">
        <v>218</v>
      </c>
      <c r="I19" s="80" t="s">
        <v>265</v>
      </c>
      <c r="J19" s="79" t="s">
        <v>266</v>
      </c>
      <c r="K19" s="79" t="s">
        <v>267</v>
      </c>
      <c r="L19" s="81">
        <v>1</v>
      </c>
      <c r="M19" s="82" t="s">
        <v>322</v>
      </c>
      <c r="N19" s="83">
        <v>0</v>
      </c>
      <c r="O19" s="83" t="s">
        <v>16</v>
      </c>
      <c r="P19" s="83" t="s">
        <v>357</v>
      </c>
      <c r="Q19" s="83">
        <v>0</v>
      </c>
      <c r="R19" s="84" t="s">
        <v>16</v>
      </c>
      <c r="S19" s="82" t="s">
        <v>542</v>
      </c>
      <c r="T19" s="100">
        <v>0.3</v>
      </c>
      <c r="U19" s="84" t="s">
        <v>523</v>
      </c>
      <c r="V19" s="85">
        <v>46009</v>
      </c>
      <c r="W19" s="85">
        <v>46359</v>
      </c>
      <c r="X19" s="76" t="s">
        <v>126</v>
      </c>
    </row>
    <row r="20" spans="1:26" ht="210" x14ac:dyDescent="0.3">
      <c r="A20" s="114">
        <v>17</v>
      </c>
      <c r="B20" s="115">
        <v>263</v>
      </c>
      <c r="C20" s="116" t="s">
        <v>78</v>
      </c>
      <c r="D20" s="115">
        <v>59</v>
      </c>
      <c r="E20" s="116" t="s">
        <v>199</v>
      </c>
      <c r="F20" s="116">
        <v>1</v>
      </c>
      <c r="G20" s="117" t="s">
        <v>310</v>
      </c>
      <c r="H20" s="118" t="s">
        <v>219</v>
      </c>
      <c r="I20" s="119" t="s">
        <v>268</v>
      </c>
      <c r="J20" s="118" t="s">
        <v>269</v>
      </c>
      <c r="K20" s="118" t="s">
        <v>270</v>
      </c>
      <c r="L20" s="128">
        <v>1</v>
      </c>
      <c r="M20" s="120" t="s">
        <v>323</v>
      </c>
      <c r="N20" s="120">
        <v>0</v>
      </c>
      <c r="O20" s="120" t="s">
        <v>16</v>
      </c>
      <c r="P20" s="121" t="s">
        <v>363</v>
      </c>
      <c r="Q20" s="120">
        <v>1</v>
      </c>
      <c r="R20" s="126" t="s">
        <v>17</v>
      </c>
      <c r="S20" s="121" t="s">
        <v>543</v>
      </c>
      <c r="T20" s="120" t="s">
        <v>332</v>
      </c>
      <c r="U20" s="126" t="s">
        <v>17</v>
      </c>
      <c r="V20" s="127">
        <v>46023</v>
      </c>
      <c r="W20" s="127">
        <v>46111</v>
      </c>
      <c r="X20" s="115" t="s">
        <v>295</v>
      </c>
    </row>
    <row r="21" spans="1:26" ht="84" x14ac:dyDescent="0.3">
      <c r="A21" s="114">
        <v>18</v>
      </c>
      <c r="B21" s="115">
        <v>263</v>
      </c>
      <c r="C21" s="116" t="s">
        <v>78</v>
      </c>
      <c r="D21" s="115">
        <v>59</v>
      </c>
      <c r="E21" s="116" t="s">
        <v>200</v>
      </c>
      <c r="F21" s="116">
        <v>1</v>
      </c>
      <c r="G21" s="117" t="s">
        <v>311</v>
      </c>
      <c r="H21" s="118" t="s">
        <v>220</v>
      </c>
      <c r="I21" s="119" t="s">
        <v>271</v>
      </c>
      <c r="J21" s="118" t="s">
        <v>251</v>
      </c>
      <c r="K21" s="118" t="s">
        <v>252</v>
      </c>
      <c r="L21" s="120">
        <v>1</v>
      </c>
      <c r="M21" s="121" t="s">
        <v>321</v>
      </c>
      <c r="N21" s="120" t="s">
        <v>332</v>
      </c>
      <c r="O21" s="120" t="s">
        <v>16</v>
      </c>
      <c r="P21" s="120" t="s">
        <v>358</v>
      </c>
      <c r="Q21" s="120">
        <v>1</v>
      </c>
      <c r="R21" s="126" t="s">
        <v>17</v>
      </c>
      <c r="S21" s="121" t="s">
        <v>358</v>
      </c>
      <c r="T21" s="120" t="s">
        <v>332</v>
      </c>
      <c r="U21" s="126" t="s">
        <v>17</v>
      </c>
      <c r="V21" s="127">
        <v>46037</v>
      </c>
      <c r="W21" s="127">
        <v>46359</v>
      </c>
      <c r="X21" s="115" t="s">
        <v>126</v>
      </c>
    </row>
    <row r="22" spans="1:26" ht="112" x14ac:dyDescent="0.3">
      <c r="A22" s="75">
        <v>19</v>
      </c>
      <c r="B22" s="76">
        <v>263</v>
      </c>
      <c r="C22" s="77" t="s">
        <v>78</v>
      </c>
      <c r="D22" s="76">
        <v>59</v>
      </c>
      <c r="E22" s="77" t="s">
        <v>201</v>
      </c>
      <c r="F22" s="77">
        <v>1</v>
      </c>
      <c r="G22" s="78" t="s">
        <v>312</v>
      </c>
      <c r="H22" s="79" t="s">
        <v>221</v>
      </c>
      <c r="I22" s="80" t="s">
        <v>230</v>
      </c>
      <c r="J22" s="79" t="s">
        <v>231</v>
      </c>
      <c r="K22" s="79" t="s">
        <v>231</v>
      </c>
      <c r="L22" s="81">
        <v>1</v>
      </c>
      <c r="M22" s="82" t="s">
        <v>334</v>
      </c>
      <c r="N22" s="83">
        <v>0</v>
      </c>
      <c r="O22" s="83" t="s">
        <v>16</v>
      </c>
      <c r="P22" s="82" t="s">
        <v>365</v>
      </c>
      <c r="Q22" s="83">
        <v>0.5</v>
      </c>
      <c r="R22" s="84" t="s">
        <v>16</v>
      </c>
      <c r="S22" s="82" t="s">
        <v>544</v>
      </c>
      <c r="T22" s="83">
        <v>0.9</v>
      </c>
      <c r="U22" s="84" t="s">
        <v>523</v>
      </c>
      <c r="V22" s="85">
        <v>46009</v>
      </c>
      <c r="W22" s="85">
        <v>46359</v>
      </c>
      <c r="X22" s="76" t="s">
        <v>294</v>
      </c>
    </row>
    <row r="23" spans="1:26" ht="112" x14ac:dyDescent="0.3">
      <c r="A23" s="133">
        <v>20</v>
      </c>
      <c r="B23" s="134">
        <v>263</v>
      </c>
      <c r="C23" s="135" t="s">
        <v>78</v>
      </c>
      <c r="D23" s="134">
        <v>59</v>
      </c>
      <c r="E23" s="135" t="s">
        <v>202</v>
      </c>
      <c r="F23" s="135">
        <v>1</v>
      </c>
      <c r="G23" s="136" t="s">
        <v>313</v>
      </c>
      <c r="H23" s="137" t="s">
        <v>222</v>
      </c>
      <c r="I23" s="138" t="s">
        <v>272</v>
      </c>
      <c r="J23" s="137" t="s">
        <v>273</v>
      </c>
      <c r="K23" s="137" t="s">
        <v>274</v>
      </c>
      <c r="L23" s="139">
        <v>1</v>
      </c>
      <c r="M23" s="140" t="s">
        <v>321</v>
      </c>
      <c r="N23" s="141" t="s">
        <v>332</v>
      </c>
      <c r="O23" s="141" t="s">
        <v>16</v>
      </c>
      <c r="P23" s="144" t="s">
        <v>369</v>
      </c>
      <c r="Q23" s="145" t="s">
        <v>332</v>
      </c>
      <c r="R23" s="146" t="s">
        <v>16</v>
      </c>
      <c r="S23" s="140" t="s">
        <v>545</v>
      </c>
      <c r="T23" s="147">
        <v>0.9</v>
      </c>
      <c r="U23" s="146" t="s">
        <v>553</v>
      </c>
      <c r="V23" s="143">
        <v>46042</v>
      </c>
      <c r="W23" s="143">
        <v>46203</v>
      </c>
      <c r="X23" s="134" t="s">
        <v>296</v>
      </c>
    </row>
    <row r="24" spans="1:26" ht="84" x14ac:dyDescent="0.3">
      <c r="A24" s="114">
        <v>21</v>
      </c>
      <c r="B24" s="115">
        <v>263</v>
      </c>
      <c r="C24" s="116" t="s">
        <v>78</v>
      </c>
      <c r="D24" s="115">
        <v>59</v>
      </c>
      <c r="E24" s="116" t="s">
        <v>202</v>
      </c>
      <c r="F24" s="116">
        <v>2</v>
      </c>
      <c r="G24" s="117" t="s">
        <v>313</v>
      </c>
      <c r="H24" s="118" t="s">
        <v>222</v>
      </c>
      <c r="I24" s="119" t="s">
        <v>275</v>
      </c>
      <c r="J24" s="118" t="s">
        <v>276</v>
      </c>
      <c r="K24" s="118" t="s">
        <v>277</v>
      </c>
      <c r="L24" s="120">
        <v>1</v>
      </c>
      <c r="M24" s="121" t="s">
        <v>321</v>
      </c>
      <c r="N24" s="120" t="s">
        <v>332</v>
      </c>
      <c r="O24" s="120" t="s">
        <v>16</v>
      </c>
      <c r="P24" s="122" t="s">
        <v>370</v>
      </c>
      <c r="Q24" s="123" t="s">
        <v>332</v>
      </c>
      <c r="R24" s="124" t="s">
        <v>16</v>
      </c>
      <c r="S24" s="121" t="s">
        <v>546</v>
      </c>
      <c r="T24" s="125">
        <v>1</v>
      </c>
      <c r="U24" s="126" t="s">
        <v>17</v>
      </c>
      <c r="V24" s="127">
        <v>46204</v>
      </c>
      <c r="W24" s="127">
        <v>46265</v>
      </c>
      <c r="X24" s="115" t="s">
        <v>296</v>
      </c>
    </row>
    <row r="25" spans="1:26" ht="42" x14ac:dyDescent="0.3">
      <c r="A25" s="75">
        <v>22</v>
      </c>
      <c r="B25" s="76">
        <v>263</v>
      </c>
      <c r="C25" s="77" t="s">
        <v>78</v>
      </c>
      <c r="D25" s="76">
        <v>59</v>
      </c>
      <c r="E25" s="77" t="s">
        <v>202</v>
      </c>
      <c r="F25" s="77">
        <v>3</v>
      </c>
      <c r="G25" s="78" t="s">
        <v>313</v>
      </c>
      <c r="H25" s="79" t="s">
        <v>222</v>
      </c>
      <c r="I25" s="80" t="s">
        <v>278</v>
      </c>
      <c r="J25" s="79" t="s">
        <v>279</v>
      </c>
      <c r="K25" s="79" t="s">
        <v>280</v>
      </c>
      <c r="L25" s="81">
        <v>1</v>
      </c>
      <c r="M25" s="82" t="s">
        <v>321</v>
      </c>
      <c r="N25" s="83" t="s">
        <v>332</v>
      </c>
      <c r="O25" s="83" t="s">
        <v>16</v>
      </c>
      <c r="P25" s="93" t="s">
        <v>370</v>
      </c>
      <c r="Q25" s="88" t="s">
        <v>332</v>
      </c>
      <c r="R25" s="89" t="s">
        <v>16</v>
      </c>
      <c r="S25" s="82" t="s">
        <v>370</v>
      </c>
      <c r="T25" s="88">
        <v>0</v>
      </c>
      <c r="U25" s="84" t="s">
        <v>523</v>
      </c>
      <c r="V25" s="85">
        <v>46266</v>
      </c>
      <c r="W25" s="85">
        <v>46359</v>
      </c>
      <c r="X25" s="76" t="s">
        <v>296</v>
      </c>
    </row>
    <row r="26" spans="1:26" ht="42" x14ac:dyDescent="0.3">
      <c r="A26" s="75">
        <v>23</v>
      </c>
      <c r="B26" s="76">
        <v>263</v>
      </c>
      <c r="C26" s="77" t="s">
        <v>78</v>
      </c>
      <c r="D26" s="76">
        <v>59</v>
      </c>
      <c r="E26" s="77" t="s">
        <v>203</v>
      </c>
      <c r="F26" s="77">
        <v>1</v>
      </c>
      <c r="G26" s="78" t="s">
        <v>314</v>
      </c>
      <c r="H26" s="79" t="s">
        <v>223</v>
      </c>
      <c r="I26" s="80" t="s">
        <v>232</v>
      </c>
      <c r="J26" s="79" t="s">
        <v>233</v>
      </c>
      <c r="K26" s="79" t="s">
        <v>234</v>
      </c>
      <c r="L26" s="83">
        <v>1</v>
      </c>
      <c r="M26" s="82" t="s">
        <v>321</v>
      </c>
      <c r="N26" s="83" t="s">
        <v>332</v>
      </c>
      <c r="O26" s="83" t="s">
        <v>16</v>
      </c>
      <c r="P26" s="83" t="s">
        <v>355</v>
      </c>
      <c r="Q26" s="83">
        <v>0.25</v>
      </c>
      <c r="R26" s="84" t="s">
        <v>16</v>
      </c>
      <c r="S26" s="82" t="s">
        <v>530</v>
      </c>
      <c r="T26" s="100">
        <v>0.7</v>
      </c>
      <c r="U26" s="84" t="s">
        <v>523</v>
      </c>
      <c r="V26" s="85">
        <v>46037</v>
      </c>
      <c r="W26" s="85">
        <v>46359</v>
      </c>
      <c r="X26" s="76" t="s">
        <v>126</v>
      </c>
    </row>
    <row r="27" spans="1:26" ht="56" x14ac:dyDescent="0.3">
      <c r="A27" s="75">
        <v>24</v>
      </c>
      <c r="B27" s="76">
        <v>263</v>
      </c>
      <c r="C27" s="77" t="s">
        <v>78</v>
      </c>
      <c r="D27" s="76">
        <v>59</v>
      </c>
      <c r="E27" s="77" t="s">
        <v>203</v>
      </c>
      <c r="F27" s="77">
        <v>2</v>
      </c>
      <c r="G27" s="78" t="s">
        <v>314</v>
      </c>
      <c r="H27" s="79" t="s">
        <v>224</v>
      </c>
      <c r="I27" s="80" t="s">
        <v>281</v>
      </c>
      <c r="J27" s="79" t="s">
        <v>282</v>
      </c>
      <c r="K27" s="79" t="s">
        <v>283</v>
      </c>
      <c r="L27" s="81">
        <v>12</v>
      </c>
      <c r="M27" s="82" t="s">
        <v>321</v>
      </c>
      <c r="N27" s="83" t="s">
        <v>332</v>
      </c>
      <c r="O27" s="83" t="s">
        <v>16</v>
      </c>
      <c r="P27" s="83" t="s">
        <v>359</v>
      </c>
      <c r="Q27" s="83">
        <v>0.25</v>
      </c>
      <c r="R27" s="84" t="s">
        <v>16</v>
      </c>
      <c r="S27" s="82" t="s">
        <v>531</v>
      </c>
      <c r="T27" s="100">
        <v>0.6</v>
      </c>
      <c r="U27" s="84" t="s">
        <v>523</v>
      </c>
      <c r="V27" s="85">
        <v>46037</v>
      </c>
      <c r="W27" s="85">
        <v>46359</v>
      </c>
      <c r="X27" s="76" t="s">
        <v>126</v>
      </c>
    </row>
    <row r="28" spans="1:26" ht="98" x14ac:dyDescent="0.3">
      <c r="A28" s="114">
        <v>25</v>
      </c>
      <c r="B28" s="115">
        <v>263</v>
      </c>
      <c r="C28" s="116" t="s">
        <v>78</v>
      </c>
      <c r="D28" s="115">
        <v>59</v>
      </c>
      <c r="E28" s="116" t="s">
        <v>204</v>
      </c>
      <c r="F28" s="116">
        <v>1</v>
      </c>
      <c r="G28" s="117" t="s">
        <v>315</v>
      </c>
      <c r="H28" s="118" t="s">
        <v>225</v>
      </c>
      <c r="I28" s="119" t="s">
        <v>284</v>
      </c>
      <c r="J28" s="118" t="s">
        <v>251</v>
      </c>
      <c r="K28" s="118" t="s">
        <v>252</v>
      </c>
      <c r="L28" s="120">
        <v>1</v>
      </c>
      <c r="M28" s="121" t="s">
        <v>321</v>
      </c>
      <c r="N28" s="120" t="s">
        <v>332</v>
      </c>
      <c r="O28" s="120" t="s">
        <v>16</v>
      </c>
      <c r="P28" s="120" t="s">
        <v>360</v>
      </c>
      <c r="Q28" s="120">
        <v>1</v>
      </c>
      <c r="R28" s="126" t="s">
        <v>17</v>
      </c>
      <c r="S28" s="121" t="s">
        <v>360</v>
      </c>
      <c r="T28" s="120" t="s">
        <v>332</v>
      </c>
      <c r="U28" s="126" t="s">
        <v>17</v>
      </c>
      <c r="V28" s="127">
        <v>46037</v>
      </c>
      <c r="W28" s="127">
        <v>46359</v>
      </c>
      <c r="X28" s="115" t="s">
        <v>126</v>
      </c>
    </row>
    <row r="29" spans="1:26" ht="84" x14ac:dyDescent="0.3">
      <c r="A29" s="114">
        <v>26</v>
      </c>
      <c r="B29" s="115">
        <v>263</v>
      </c>
      <c r="C29" s="116" t="s">
        <v>78</v>
      </c>
      <c r="D29" s="115">
        <v>59</v>
      </c>
      <c r="E29" s="116" t="s">
        <v>205</v>
      </c>
      <c r="F29" s="116">
        <v>1</v>
      </c>
      <c r="G29" s="117" t="s">
        <v>316</v>
      </c>
      <c r="H29" s="118" t="s">
        <v>226</v>
      </c>
      <c r="I29" s="119" t="s">
        <v>285</v>
      </c>
      <c r="J29" s="118" t="s">
        <v>554</v>
      </c>
      <c r="K29" s="118" t="s">
        <v>287</v>
      </c>
      <c r="L29" s="128">
        <v>1</v>
      </c>
      <c r="M29" s="121" t="s">
        <v>327</v>
      </c>
      <c r="N29" s="120" t="s">
        <v>332</v>
      </c>
      <c r="O29" s="120" t="s">
        <v>16</v>
      </c>
      <c r="P29" s="121" t="s">
        <v>366</v>
      </c>
      <c r="Q29" s="120">
        <v>1</v>
      </c>
      <c r="R29" s="126" t="s">
        <v>17</v>
      </c>
      <c r="S29" s="121" t="s">
        <v>547</v>
      </c>
      <c r="T29" s="120" t="s">
        <v>332</v>
      </c>
      <c r="U29" s="126" t="s">
        <v>17</v>
      </c>
      <c r="V29" s="127">
        <v>46023</v>
      </c>
      <c r="W29" s="127">
        <v>46112</v>
      </c>
      <c r="X29" s="115" t="s">
        <v>25</v>
      </c>
      <c r="Y29" s="94" t="s">
        <v>350</v>
      </c>
      <c r="Z29" s="95">
        <v>2</v>
      </c>
    </row>
    <row r="30" spans="1:26" ht="224" x14ac:dyDescent="0.3">
      <c r="A30" s="75">
        <v>27</v>
      </c>
      <c r="B30" s="76">
        <v>263</v>
      </c>
      <c r="C30" s="77" t="s">
        <v>78</v>
      </c>
      <c r="D30" s="76">
        <v>59</v>
      </c>
      <c r="E30" s="77" t="s">
        <v>206</v>
      </c>
      <c r="F30" s="77">
        <v>1</v>
      </c>
      <c r="G30" s="78" t="s">
        <v>317</v>
      </c>
      <c r="H30" s="79" t="s">
        <v>227</v>
      </c>
      <c r="I30" s="80" t="s">
        <v>288</v>
      </c>
      <c r="J30" s="79" t="s">
        <v>289</v>
      </c>
      <c r="K30" s="79" t="s">
        <v>290</v>
      </c>
      <c r="L30" s="81">
        <v>12</v>
      </c>
      <c r="M30" s="82" t="s">
        <v>327</v>
      </c>
      <c r="N30" s="83" t="s">
        <v>332</v>
      </c>
      <c r="O30" s="83" t="s">
        <v>16</v>
      </c>
      <c r="P30" s="82" t="s">
        <v>367</v>
      </c>
      <c r="Q30" s="83">
        <v>0.3</v>
      </c>
      <c r="R30" s="84" t="s">
        <v>16</v>
      </c>
      <c r="S30" s="82" t="s">
        <v>548</v>
      </c>
      <c r="T30" s="83">
        <v>0.55000000000000004</v>
      </c>
      <c r="U30" s="84" t="s">
        <v>523</v>
      </c>
      <c r="V30" s="85">
        <v>46023</v>
      </c>
      <c r="W30" s="85">
        <v>46359</v>
      </c>
      <c r="X30" s="76" t="s">
        <v>297</v>
      </c>
      <c r="Y30" s="94" t="s">
        <v>351</v>
      </c>
      <c r="Z30" s="95">
        <v>1</v>
      </c>
    </row>
    <row r="31" spans="1:26" ht="98" x14ac:dyDescent="0.3">
      <c r="A31" s="75">
        <v>28</v>
      </c>
      <c r="B31" s="76">
        <v>263</v>
      </c>
      <c r="C31" s="77" t="s">
        <v>78</v>
      </c>
      <c r="D31" s="76">
        <v>59</v>
      </c>
      <c r="E31" s="77" t="s">
        <v>206</v>
      </c>
      <c r="F31" s="77">
        <v>2</v>
      </c>
      <c r="G31" s="78" t="s">
        <v>317</v>
      </c>
      <c r="H31" s="79" t="s">
        <v>227</v>
      </c>
      <c r="I31" s="80" t="s">
        <v>291</v>
      </c>
      <c r="J31" s="79" t="s">
        <v>292</v>
      </c>
      <c r="K31" s="79" t="s">
        <v>293</v>
      </c>
      <c r="L31" s="81">
        <v>4</v>
      </c>
      <c r="M31" s="82" t="s">
        <v>327</v>
      </c>
      <c r="N31" s="83" t="s">
        <v>332</v>
      </c>
      <c r="O31" s="83" t="s">
        <v>16</v>
      </c>
      <c r="P31" s="82" t="s">
        <v>368</v>
      </c>
      <c r="Q31" s="83">
        <v>0.2</v>
      </c>
      <c r="R31" s="84" t="s">
        <v>16</v>
      </c>
      <c r="S31" s="82" t="s">
        <v>549</v>
      </c>
      <c r="T31" s="83">
        <v>0.45</v>
      </c>
      <c r="U31" s="84" t="s">
        <v>523</v>
      </c>
      <c r="V31" s="85">
        <v>46023</v>
      </c>
      <c r="W31" s="85">
        <v>46359</v>
      </c>
      <c r="X31" s="76" t="s">
        <v>297</v>
      </c>
      <c r="Y31" s="94" t="s">
        <v>351</v>
      </c>
      <c r="Z31" s="95">
        <v>2</v>
      </c>
    </row>
    <row r="32" spans="1:26" ht="126" x14ac:dyDescent="0.3">
      <c r="A32" s="75">
        <v>29</v>
      </c>
      <c r="B32" s="76">
        <v>263</v>
      </c>
      <c r="C32" s="77" t="s">
        <v>521</v>
      </c>
      <c r="D32" s="76">
        <v>57</v>
      </c>
      <c r="E32" s="77" t="s">
        <v>372</v>
      </c>
      <c r="F32" s="96">
        <v>1</v>
      </c>
      <c r="G32" s="98" t="s">
        <v>389</v>
      </c>
      <c r="H32" s="98" t="s">
        <v>390</v>
      </c>
      <c r="I32" s="98" t="s">
        <v>391</v>
      </c>
      <c r="J32" s="97" t="s">
        <v>443</v>
      </c>
      <c r="K32" s="97" t="s">
        <v>392</v>
      </c>
      <c r="L32" s="91">
        <v>1</v>
      </c>
      <c r="M32" s="82"/>
      <c r="N32" s="83"/>
      <c r="O32" s="83"/>
      <c r="P32" s="82"/>
      <c r="Q32" s="83"/>
      <c r="R32" s="84"/>
      <c r="S32" s="82" t="s">
        <v>550</v>
      </c>
      <c r="T32" s="100">
        <v>0.5</v>
      </c>
      <c r="U32" s="84" t="s">
        <v>523</v>
      </c>
      <c r="V32" s="99">
        <v>46191</v>
      </c>
      <c r="W32" s="99">
        <v>46374</v>
      </c>
      <c r="X32" s="97" t="s">
        <v>126</v>
      </c>
    </row>
    <row r="33" spans="1:24" ht="126" x14ac:dyDescent="0.3">
      <c r="A33" s="75">
        <v>30</v>
      </c>
      <c r="B33" s="76">
        <v>263</v>
      </c>
      <c r="C33" s="77" t="s">
        <v>521</v>
      </c>
      <c r="D33" s="76">
        <v>57</v>
      </c>
      <c r="E33" s="77" t="s">
        <v>373</v>
      </c>
      <c r="F33" s="96">
        <v>1</v>
      </c>
      <c r="G33" s="98" t="s">
        <v>393</v>
      </c>
      <c r="H33" s="98" t="s">
        <v>394</v>
      </c>
      <c r="I33" s="97" t="s">
        <v>395</v>
      </c>
      <c r="J33" s="97" t="s">
        <v>396</v>
      </c>
      <c r="K33" s="97" t="s">
        <v>397</v>
      </c>
      <c r="L33" s="91">
        <v>1</v>
      </c>
      <c r="M33" s="82"/>
      <c r="N33" s="83"/>
      <c r="O33" s="83"/>
      <c r="P33" s="82"/>
      <c r="Q33" s="83"/>
      <c r="R33" s="84"/>
      <c r="S33" s="82" t="s">
        <v>525</v>
      </c>
      <c r="T33" s="100">
        <v>0.3</v>
      </c>
      <c r="U33" s="84" t="s">
        <v>523</v>
      </c>
      <c r="V33" s="99">
        <v>46191</v>
      </c>
      <c r="W33" s="99">
        <v>46374</v>
      </c>
      <c r="X33" s="97" t="s">
        <v>126</v>
      </c>
    </row>
    <row r="34" spans="1:24" ht="154" x14ac:dyDescent="0.3">
      <c r="A34" s="75">
        <v>31</v>
      </c>
      <c r="B34" s="76">
        <v>263</v>
      </c>
      <c r="C34" s="77" t="s">
        <v>521</v>
      </c>
      <c r="D34" s="76">
        <v>57</v>
      </c>
      <c r="E34" s="77" t="s">
        <v>374</v>
      </c>
      <c r="F34" s="96">
        <v>1</v>
      </c>
      <c r="G34" s="97" t="s">
        <v>398</v>
      </c>
      <c r="H34" s="98" t="s">
        <v>399</v>
      </c>
      <c r="I34" s="97" t="s">
        <v>400</v>
      </c>
      <c r="J34" s="97" t="s">
        <v>401</v>
      </c>
      <c r="K34" s="97" t="s">
        <v>402</v>
      </c>
      <c r="L34" s="91">
        <v>100</v>
      </c>
      <c r="M34" s="82"/>
      <c r="N34" s="83"/>
      <c r="O34" s="83"/>
      <c r="P34" s="82"/>
      <c r="Q34" s="83"/>
      <c r="R34" s="84"/>
      <c r="S34" s="82" t="s">
        <v>517</v>
      </c>
      <c r="T34" s="83">
        <v>0</v>
      </c>
      <c r="U34" s="84" t="s">
        <v>523</v>
      </c>
      <c r="V34" s="99">
        <v>46191</v>
      </c>
      <c r="W34" s="99">
        <v>46374</v>
      </c>
      <c r="X34" s="97" t="s">
        <v>440</v>
      </c>
    </row>
    <row r="35" spans="1:24" ht="126" x14ac:dyDescent="0.3">
      <c r="A35" s="75">
        <v>32</v>
      </c>
      <c r="B35" s="76">
        <v>263</v>
      </c>
      <c r="C35" s="77" t="s">
        <v>521</v>
      </c>
      <c r="D35" s="76">
        <v>57</v>
      </c>
      <c r="E35" s="77" t="s">
        <v>375</v>
      </c>
      <c r="F35" s="96">
        <v>1</v>
      </c>
      <c r="G35" s="97" t="s">
        <v>403</v>
      </c>
      <c r="H35" s="97" t="s">
        <v>404</v>
      </c>
      <c r="I35" s="97" t="s">
        <v>405</v>
      </c>
      <c r="J35" s="97" t="s">
        <v>406</v>
      </c>
      <c r="K35" s="97" t="s">
        <v>407</v>
      </c>
      <c r="L35" s="91">
        <v>1</v>
      </c>
      <c r="M35" s="82"/>
      <c r="N35" s="83"/>
      <c r="O35" s="83"/>
      <c r="P35" s="82"/>
      <c r="Q35" s="83"/>
      <c r="R35" s="84"/>
      <c r="S35" s="82" t="s">
        <v>522</v>
      </c>
      <c r="T35" s="100">
        <v>0</v>
      </c>
      <c r="U35" s="84" t="s">
        <v>523</v>
      </c>
      <c r="V35" s="99">
        <v>46191</v>
      </c>
      <c r="W35" s="99">
        <v>46374</v>
      </c>
      <c r="X35" s="97" t="s">
        <v>126</v>
      </c>
    </row>
    <row r="36" spans="1:24" ht="84" x14ac:dyDescent="0.3">
      <c r="A36" s="75">
        <v>33</v>
      </c>
      <c r="B36" s="76">
        <v>263</v>
      </c>
      <c r="C36" s="77" t="s">
        <v>521</v>
      </c>
      <c r="D36" s="76">
        <v>57</v>
      </c>
      <c r="E36" s="77" t="s">
        <v>376</v>
      </c>
      <c r="F36" s="96">
        <v>1</v>
      </c>
      <c r="G36" s="97" t="s">
        <v>408</v>
      </c>
      <c r="H36" s="97" t="s">
        <v>409</v>
      </c>
      <c r="I36" s="97" t="s">
        <v>410</v>
      </c>
      <c r="J36" s="97" t="s">
        <v>411</v>
      </c>
      <c r="K36" s="97" t="s">
        <v>402</v>
      </c>
      <c r="L36" s="91">
        <v>100</v>
      </c>
      <c r="M36" s="82"/>
      <c r="N36" s="83"/>
      <c r="O36" s="83"/>
      <c r="P36" s="82"/>
      <c r="Q36" s="83"/>
      <c r="R36" s="84"/>
      <c r="S36" s="82" t="s">
        <v>522</v>
      </c>
      <c r="T36" s="100">
        <v>0</v>
      </c>
      <c r="U36" s="84" t="s">
        <v>523</v>
      </c>
      <c r="V36" s="99">
        <v>46191</v>
      </c>
      <c r="W36" s="99">
        <v>46374</v>
      </c>
      <c r="X36" s="97" t="s">
        <v>126</v>
      </c>
    </row>
    <row r="37" spans="1:24" ht="98" x14ac:dyDescent="0.3">
      <c r="A37" s="75">
        <v>34</v>
      </c>
      <c r="B37" s="76">
        <v>263</v>
      </c>
      <c r="C37" s="77" t="s">
        <v>521</v>
      </c>
      <c r="D37" s="76">
        <v>57</v>
      </c>
      <c r="E37" s="77" t="s">
        <v>377</v>
      </c>
      <c r="F37" s="96">
        <v>1</v>
      </c>
      <c r="G37" s="97" t="s">
        <v>412</v>
      </c>
      <c r="H37" s="97" t="s">
        <v>413</v>
      </c>
      <c r="I37" s="97" t="s">
        <v>414</v>
      </c>
      <c r="J37" s="97" t="s">
        <v>411</v>
      </c>
      <c r="K37" s="97" t="s">
        <v>402</v>
      </c>
      <c r="L37" s="91">
        <v>100</v>
      </c>
      <c r="M37" s="82"/>
      <c r="N37" s="83"/>
      <c r="O37" s="83"/>
      <c r="P37" s="82"/>
      <c r="Q37" s="83"/>
      <c r="R37" s="84"/>
      <c r="S37" s="82" t="s">
        <v>522</v>
      </c>
      <c r="T37" s="100">
        <v>0</v>
      </c>
      <c r="U37" s="84" t="s">
        <v>523</v>
      </c>
      <c r="V37" s="99">
        <v>46191</v>
      </c>
      <c r="W37" s="99">
        <v>46374</v>
      </c>
      <c r="X37" s="97" t="s">
        <v>126</v>
      </c>
    </row>
    <row r="38" spans="1:24" ht="98" x14ac:dyDescent="0.3">
      <c r="A38" s="75">
        <v>35</v>
      </c>
      <c r="B38" s="76">
        <v>263</v>
      </c>
      <c r="C38" s="77" t="s">
        <v>521</v>
      </c>
      <c r="D38" s="76">
        <v>57</v>
      </c>
      <c r="E38" s="77" t="s">
        <v>378</v>
      </c>
      <c r="F38" s="96">
        <v>1</v>
      </c>
      <c r="G38" s="97" t="s">
        <v>415</v>
      </c>
      <c r="H38" s="97" t="s">
        <v>416</v>
      </c>
      <c r="I38" s="97" t="s">
        <v>417</v>
      </c>
      <c r="J38" s="97" t="s">
        <v>418</v>
      </c>
      <c r="K38" s="97" t="s">
        <v>419</v>
      </c>
      <c r="L38" s="91">
        <v>100</v>
      </c>
      <c r="M38" s="82"/>
      <c r="N38" s="83"/>
      <c r="O38" s="83"/>
      <c r="P38" s="82"/>
      <c r="Q38" s="83"/>
      <c r="R38" s="84"/>
      <c r="S38" s="82" t="s">
        <v>532</v>
      </c>
      <c r="T38" s="100">
        <v>0.6</v>
      </c>
      <c r="U38" s="84" t="s">
        <v>523</v>
      </c>
      <c r="V38" s="99">
        <v>46191</v>
      </c>
      <c r="W38" s="99">
        <v>46374</v>
      </c>
      <c r="X38" s="97" t="s">
        <v>126</v>
      </c>
    </row>
    <row r="39" spans="1:24" ht="112" x14ac:dyDescent="0.3">
      <c r="A39" s="75">
        <v>36</v>
      </c>
      <c r="B39" s="76">
        <v>263</v>
      </c>
      <c r="C39" s="77" t="s">
        <v>521</v>
      </c>
      <c r="D39" s="76">
        <v>57</v>
      </c>
      <c r="E39" s="77" t="s">
        <v>379</v>
      </c>
      <c r="F39" s="96">
        <v>1</v>
      </c>
      <c r="G39" s="97" t="s">
        <v>420</v>
      </c>
      <c r="H39" s="97" t="s">
        <v>416</v>
      </c>
      <c r="I39" s="97" t="s">
        <v>417</v>
      </c>
      <c r="J39" s="97" t="s">
        <v>418</v>
      </c>
      <c r="K39" s="97" t="s">
        <v>419</v>
      </c>
      <c r="L39" s="91">
        <v>100</v>
      </c>
      <c r="M39" s="82"/>
      <c r="N39" s="83"/>
      <c r="O39" s="83"/>
      <c r="P39" s="82"/>
      <c r="Q39" s="83"/>
      <c r="R39" s="84"/>
      <c r="S39" s="82" t="s">
        <v>532</v>
      </c>
      <c r="T39" s="100">
        <v>0.6</v>
      </c>
      <c r="U39" s="84" t="s">
        <v>523</v>
      </c>
      <c r="V39" s="99">
        <v>46191</v>
      </c>
      <c r="W39" s="99">
        <v>46374</v>
      </c>
      <c r="X39" s="97" t="s">
        <v>126</v>
      </c>
    </row>
    <row r="40" spans="1:24" ht="84" x14ac:dyDescent="0.3">
      <c r="A40" s="75">
        <v>37</v>
      </c>
      <c r="B40" s="76">
        <v>263</v>
      </c>
      <c r="C40" s="77" t="s">
        <v>521</v>
      </c>
      <c r="D40" s="76">
        <v>57</v>
      </c>
      <c r="E40" s="77" t="s">
        <v>380</v>
      </c>
      <c r="F40" s="96">
        <v>1</v>
      </c>
      <c r="G40" s="97" t="s">
        <v>421</v>
      </c>
      <c r="H40" s="97" t="s">
        <v>416</v>
      </c>
      <c r="I40" s="97" t="s">
        <v>417</v>
      </c>
      <c r="J40" s="97" t="s">
        <v>418</v>
      </c>
      <c r="K40" s="97" t="s">
        <v>419</v>
      </c>
      <c r="L40" s="91">
        <v>100</v>
      </c>
      <c r="M40" s="82"/>
      <c r="N40" s="83"/>
      <c r="O40" s="83"/>
      <c r="P40" s="82"/>
      <c r="Q40" s="83"/>
      <c r="R40" s="84"/>
      <c r="S40" s="82" t="s">
        <v>532</v>
      </c>
      <c r="T40" s="100">
        <v>0.6</v>
      </c>
      <c r="U40" s="84" t="s">
        <v>523</v>
      </c>
      <c r="V40" s="99">
        <v>46191</v>
      </c>
      <c r="W40" s="99">
        <v>46374</v>
      </c>
      <c r="X40" s="97" t="s">
        <v>126</v>
      </c>
    </row>
    <row r="41" spans="1:24" ht="84" x14ac:dyDescent="0.3">
      <c r="A41" s="75">
        <v>38</v>
      </c>
      <c r="B41" s="76">
        <v>263</v>
      </c>
      <c r="C41" s="77" t="s">
        <v>521</v>
      </c>
      <c r="D41" s="76">
        <v>57</v>
      </c>
      <c r="E41" s="77" t="s">
        <v>381</v>
      </c>
      <c r="F41" s="96">
        <v>1</v>
      </c>
      <c r="G41" s="97" t="s">
        <v>422</v>
      </c>
      <c r="H41" s="97" t="s">
        <v>416</v>
      </c>
      <c r="I41" s="97" t="s">
        <v>417</v>
      </c>
      <c r="J41" s="97" t="s">
        <v>418</v>
      </c>
      <c r="K41" s="97" t="s">
        <v>419</v>
      </c>
      <c r="L41" s="91">
        <v>100</v>
      </c>
      <c r="M41" s="82"/>
      <c r="N41" s="83"/>
      <c r="O41" s="83"/>
      <c r="P41" s="82"/>
      <c r="Q41" s="83"/>
      <c r="R41" s="84"/>
      <c r="S41" s="82" t="s">
        <v>532</v>
      </c>
      <c r="T41" s="100">
        <v>0.6</v>
      </c>
      <c r="U41" s="84" t="s">
        <v>523</v>
      </c>
      <c r="V41" s="99">
        <v>46191</v>
      </c>
      <c r="W41" s="99">
        <v>46374</v>
      </c>
      <c r="X41" s="97" t="s">
        <v>126</v>
      </c>
    </row>
    <row r="42" spans="1:24" ht="98" x14ac:dyDescent="0.3">
      <c r="A42" s="75">
        <v>39</v>
      </c>
      <c r="B42" s="76">
        <v>263</v>
      </c>
      <c r="C42" s="77" t="s">
        <v>521</v>
      </c>
      <c r="D42" s="76">
        <v>57</v>
      </c>
      <c r="E42" s="77" t="s">
        <v>382</v>
      </c>
      <c r="F42" s="96">
        <v>1</v>
      </c>
      <c r="G42" s="97" t="s">
        <v>423</v>
      </c>
      <c r="H42" s="97" t="s">
        <v>416</v>
      </c>
      <c r="I42" s="97" t="s">
        <v>417</v>
      </c>
      <c r="J42" s="97" t="s">
        <v>418</v>
      </c>
      <c r="K42" s="97" t="s">
        <v>419</v>
      </c>
      <c r="L42" s="91">
        <v>100</v>
      </c>
      <c r="M42" s="82"/>
      <c r="N42" s="83"/>
      <c r="O42" s="83"/>
      <c r="P42" s="82"/>
      <c r="Q42" s="83"/>
      <c r="R42" s="84"/>
      <c r="S42" s="82" t="s">
        <v>532</v>
      </c>
      <c r="T42" s="100">
        <v>0.6</v>
      </c>
      <c r="U42" s="84" t="s">
        <v>523</v>
      </c>
      <c r="V42" s="99">
        <v>46191</v>
      </c>
      <c r="W42" s="99">
        <v>46374</v>
      </c>
      <c r="X42" s="97" t="s">
        <v>126</v>
      </c>
    </row>
    <row r="43" spans="1:24" ht="70" x14ac:dyDescent="0.3">
      <c r="A43" s="75">
        <v>40</v>
      </c>
      <c r="B43" s="76">
        <v>263</v>
      </c>
      <c r="C43" s="77" t="s">
        <v>521</v>
      </c>
      <c r="D43" s="76">
        <v>57</v>
      </c>
      <c r="E43" s="77" t="s">
        <v>383</v>
      </c>
      <c r="F43" s="96">
        <v>1</v>
      </c>
      <c r="G43" s="97" t="s">
        <v>424</v>
      </c>
      <c r="H43" s="97" t="s">
        <v>416</v>
      </c>
      <c r="I43" s="97" t="s">
        <v>417</v>
      </c>
      <c r="J43" s="97" t="s">
        <v>418</v>
      </c>
      <c r="K43" s="97" t="s">
        <v>419</v>
      </c>
      <c r="L43" s="91">
        <v>100</v>
      </c>
      <c r="M43" s="82"/>
      <c r="N43" s="83"/>
      <c r="O43" s="83"/>
      <c r="P43" s="82"/>
      <c r="Q43" s="83"/>
      <c r="R43" s="84"/>
      <c r="S43" s="82" t="s">
        <v>532</v>
      </c>
      <c r="T43" s="100">
        <v>0.6</v>
      </c>
      <c r="U43" s="84" t="s">
        <v>523</v>
      </c>
      <c r="V43" s="99">
        <v>46191</v>
      </c>
      <c r="W43" s="99">
        <v>46374</v>
      </c>
      <c r="X43" s="97" t="s">
        <v>126</v>
      </c>
    </row>
    <row r="44" spans="1:24" ht="70" x14ac:dyDescent="0.3">
      <c r="A44" s="75">
        <v>41</v>
      </c>
      <c r="B44" s="76">
        <v>263</v>
      </c>
      <c r="C44" s="77" t="s">
        <v>521</v>
      </c>
      <c r="D44" s="76">
        <v>57</v>
      </c>
      <c r="E44" s="77" t="s">
        <v>384</v>
      </c>
      <c r="F44" s="96">
        <v>1</v>
      </c>
      <c r="G44" s="97" t="s">
        <v>425</v>
      </c>
      <c r="H44" s="97" t="s">
        <v>416</v>
      </c>
      <c r="I44" s="97" t="s">
        <v>417</v>
      </c>
      <c r="J44" s="97" t="s">
        <v>418</v>
      </c>
      <c r="K44" s="97" t="s">
        <v>419</v>
      </c>
      <c r="L44" s="91">
        <v>100</v>
      </c>
      <c r="M44" s="82"/>
      <c r="N44" s="83"/>
      <c r="O44" s="83"/>
      <c r="P44" s="82"/>
      <c r="Q44" s="83"/>
      <c r="R44" s="84"/>
      <c r="S44" s="82" t="s">
        <v>532</v>
      </c>
      <c r="T44" s="100">
        <v>0.6</v>
      </c>
      <c r="U44" s="84" t="s">
        <v>523</v>
      </c>
      <c r="V44" s="99">
        <v>46191</v>
      </c>
      <c r="W44" s="99">
        <v>46374</v>
      </c>
      <c r="X44" s="97" t="s">
        <v>126</v>
      </c>
    </row>
    <row r="45" spans="1:24" ht="70" x14ac:dyDescent="0.3">
      <c r="A45" s="75">
        <v>42</v>
      </c>
      <c r="B45" s="76">
        <v>263</v>
      </c>
      <c r="C45" s="77" t="s">
        <v>521</v>
      </c>
      <c r="D45" s="76">
        <v>57</v>
      </c>
      <c r="E45" s="77" t="s">
        <v>385</v>
      </c>
      <c r="F45" s="96">
        <v>1</v>
      </c>
      <c r="G45" s="97" t="s">
        <v>426</v>
      </c>
      <c r="H45" s="97" t="s">
        <v>416</v>
      </c>
      <c r="I45" s="97" t="s">
        <v>417</v>
      </c>
      <c r="J45" s="97" t="s">
        <v>418</v>
      </c>
      <c r="K45" s="97" t="s">
        <v>419</v>
      </c>
      <c r="L45" s="91">
        <v>100</v>
      </c>
      <c r="M45" s="82"/>
      <c r="N45" s="83"/>
      <c r="O45" s="83"/>
      <c r="P45" s="82"/>
      <c r="Q45" s="83"/>
      <c r="R45" s="84"/>
      <c r="S45" s="82" t="s">
        <v>532</v>
      </c>
      <c r="T45" s="100">
        <v>0.6</v>
      </c>
      <c r="U45" s="84" t="s">
        <v>523</v>
      </c>
      <c r="V45" s="99">
        <v>46191</v>
      </c>
      <c r="W45" s="99">
        <v>46374</v>
      </c>
      <c r="X45" s="97" t="s">
        <v>126</v>
      </c>
    </row>
    <row r="46" spans="1:24" ht="126" x14ac:dyDescent="0.3">
      <c r="A46" s="75">
        <v>43</v>
      </c>
      <c r="B46" s="76">
        <v>263</v>
      </c>
      <c r="C46" s="77" t="s">
        <v>521</v>
      </c>
      <c r="D46" s="76">
        <v>57</v>
      </c>
      <c r="E46" s="77" t="s">
        <v>386</v>
      </c>
      <c r="F46" s="96">
        <v>1</v>
      </c>
      <c r="G46" s="98" t="s">
        <v>427</v>
      </c>
      <c r="H46" s="98" t="s">
        <v>428</v>
      </c>
      <c r="I46" s="97" t="s">
        <v>429</v>
      </c>
      <c r="J46" s="97" t="s">
        <v>396</v>
      </c>
      <c r="K46" s="98" t="s">
        <v>430</v>
      </c>
      <c r="L46" s="91">
        <v>1</v>
      </c>
      <c r="M46" s="82"/>
      <c r="N46" s="83"/>
      <c r="O46" s="83"/>
      <c r="P46" s="82"/>
      <c r="Q46" s="83"/>
      <c r="R46" s="84"/>
      <c r="S46" s="82" t="s">
        <v>527</v>
      </c>
      <c r="T46" s="100">
        <v>0.3</v>
      </c>
      <c r="U46" s="84" t="s">
        <v>523</v>
      </c>
      <c r="V46" s="99">
        <v>46191</v>
      </c>
      <c r="W46" s="99">
        <v>46374</v>
      </c>
      <c r="X46" s="97" t="s">
        <v>126</v>
      </c>
    </row>
    <row r="47" spans="1:24" ht="112" x14ac:dyDescent="0.3">
      <c r="A47" s="75">
        <v>44</v>
      </c>
      <c r="B47" s="76">
        <v>263</v>
      </c>
      <c r="C47" s="77" t="s">
        <v>521</v>
      </c>
      <c r="D47" s="76">
        <v>57</v>
      </c>
      <c r="E47" s="77" t="s">
        <v>387</v>
      </c>
      <c r="F47" s="96">
        <v>1</v>
      </c>
      <c r="G47" s="98" t="s">
        <v>431</v>
      </c>
      <c r="H47" s="98" t="s">
        <v>432</v>
      </c>
      <c r="I47" s="98" t="s">
        <v>433</v>
      </c>
      <c r="J47" s="98" t="s">
        <v>434</v>
      </c>
      <c r="K47" s="98" t="s">
        <v>435</v>
      </c>
      <c r="L47" s="91">
        <v>1</v>
      </c>
      <c r="M47" s="82"/>
      <c r="N47" s="83"/>
      <c r="O47" s="83"/>
      <c r="P47" s="82"/>
      <c r="Q47" s="83"/>
      <c r="R47" s="84"/>
      <c r="S47" s="82" t="s">
        <v>526</v>
      </c>
      <c r="T47" s="100">
        <v>0.2</v>
      </c>
      <c r="U47" s="84" t="s">
        <v>523</v>
      </c>
      <c r="V47" s="99">
        <v>46191</v>
      </c>
      <c r="W47" s="99">
        <v>46374</v>
      </c>
      <c r="X47" s="97" t="s">
        <v>126</v>
      </c>
    </row>
    <row r="48" spans="1:24" ht="126" x14ac:dyDescent="0.3">
      <c r="A48" s="75">
        <v>45</v>
      </c>
      <c r="B48" s="76">
        <v>263</v>
      </c>
      <c r="C48" s="77" t="s">
        <v>521</v>
      </c>
      <c r="D48" s="76">
        <v>57</v>
      </c>
      <c r="E48" s="77" t="s">
        <v>388</v>
      </c>
      <c r="F48" s="96">
        <v>1</v>
      </c>
      <c r="G48" s="98" t="s">
        <v>436</v>
      </c>
      <c r="H48" s="98" t="s">
        <v>437</v>
      </c>
      <c r="I48" s="98" t="s">
        <v>438</v>
      </c>
      <c r="J48" s="98" t="s">
        <v>444</v>
      </c>
      <c r="K48" s="98" t="s">
        <v>439</v>
      </c>
      <c r="L48" s="91">
        <v>100</v>
      </c>
      <c r="M48" s="82"/>
      <c r="N48" s="83"/>
      <c r="O48" s="83"/>
      <c r="P48" s="82"/>
      <c r="Q48" s="83"/>
      <c r="R48" s="84"/>
      <c r="S48" s="82" t="s">
        <v>527</v>
      </c>
      <c r="T48" s="100">
        <v>0.3</v>
      </c>
      <c r="U48" s="84" t="s">
        <v>523</v>
      </c>
      <c r="V48" s="99">
        <v>46191</v>
      </c>
      <c r="W48" s="99">
        <v>46374</v>
      </c>
      <c r="X48" s="97" t="s">
        <v>126</v>
      </c>
    </row>
    <row r="49" spans="1:24" ht="84" x14ac:dyDescent="0.3">
      <c r="A49" s="75">
        <v>46</v>
      </c>
      <c r="B49" s="76">
        <v>263</v>
      </c>
      <c r="C49" s="77" t="s">
        <v>521</v>
      </c>
      <c r="D49" s="76">
        <v>57</v>
      </c>
      <c r="E49" s="77" t="s">
        <v>448</v>
      </c>
      <c r="F49" s="96">
        <v>1</v>
      </c>
      <c r="G49" s="98" t="s">
        <v>449</v>
      </c>
      <c r="H49" s="98" t="s">
        <v>496</v>
      </c>
      <c r="I49" s="98" t="s">
        <v>497</v>
      </c>
      <c r="J49" s="98" t="s">
        <v>498</v>
      </c>
      <c r="K49" s="98" t="s">
        <v>499</v>
      </c>
      <c r="L49" s="91">
        <v>1</v>
      </c>
      <c r="M49" s="82"/>
      <c r="N49" s="83"/>
      <c r="O49" s="83"/>
      <c r="P49" s="82"/>
      <c r="Q49" s="83"/>
      <c r="R49" s="84"/>
      <c r="S49" s="82" t="s">
        <v>518</v>
      </c>
      <c r="T49" s="83">
        <v>0</v>
      </c>
      <c r="U49" s="84" t="s">
        <v>523</v>
      </c>
      <c r="V49" s="99">
        <v>46191</v>
      </c>
      <c r="W49" s="99">
        <v>46374</v>
      </c>
      <c r="X49" s="97" t="s">
        <v>294</v>
      </c>
    </row>
    <row r="50" spans="1:24" ht="84" x14ac:dyDescent="0.3">
      <c r="A50" s="75">
        <v>47</v>
      </c>
      <c r="B50" s="76">
        <v>263</v>
      </c>
      <c r="C50" s="77" t="s">
        <v>521</v>
      </c>
      <c r="D50" s="76">
        <v>57</v>
      </c>
      <c r="E50" s="77" t="s">
        <v>448</v>
      </c>
      <c r="F50" s="96">
        <v>2</v>
      </c>
      <c r="G50" s="98" t="s">
        <v>449</v>
      </c>
      <c r="H50" s="98" t="s">
        <v>496</v>
      </c>
      <c r="I50" s="98" t="s">
        <v>500</v>
      </c>
      <c r="J50" s="98" t="s">
        <v>501</v>
      </c>
      <c r="K50" s="98" t="s">
        <v>502</v>
      </c>
      <c r="L50" s="91">
        <v>100</v>
      </c>
      <c r="M50" s="82"/>
      <c r="N50" s="83"/>
      <c r="O50" s="83"/>
      <c r="P50" s="82"/>
      <c r="Q50" s="83"/>
      <c r="R50" s="84"/>
      <c r="S50" s="82" t="s">
        <v>519</v>
      </c>
      <c r="T50" s="83">
        <v>0</v>
      </c>
      <c r="U50" s="84" t="s">
        <v>523</v>
      </c>
      <c r="V50" s="99">
        <v>46191</v>
      </c>
      <c r="W50" s="99">
        <v>46374</v>
      </c>
      <c r="X50" s="97" t="s">
        <v>506</v>
      </c>
    </row>
    <row r="51" spans="1:24" ht="112" x14ac:dyDescent="0.3">
      <c r="A51" s="75">
        <v>48</v>
      </c>
      <c r="B51" s="76">
        <v>263</v>
      </c>
      <c r="C51" s="77" t="s">
        <v>521</v>
      </c>
      <c r="D51" s="76">
        <v>57</v>
      </c>
      <c r="E51" s="77" t="s">
        <v>448</v>
      </c>
      <c r="F51" s="96">
        <v>3</v>
      </c>
      <c r="G51" s="98" t="s">
        <v>449</v>
      </c>
      <c r="H51" s="98" t="s">
        <v>496</v>
      </c>
      <c r="I51" s="98" t="s">
        <v>503</v>
      </c>
      <c r="J51" s="98" t="s">
        <v>504</v>
      </c>
      <c r="K51" s="98" t="s">
        <v>505</v>
      </c>
      <c r="L51" s="91">
        <v>2</v>
      </c>
      <c r="M51" s="82"/>
      <c r="N51" s="83"/>
      <c r="O51" s="83"/>
      <c r="P51" s="82"/>
      <c r="Q51" s="83"/>
      <c r="R51" s="84"/>
      <c r="S51" s="82" t="s">
        <v>520</v>
      </c>
      <c r="T51" s="83">
        <v>0</v>
      </c>
      <c r="U51" s="84" t="s">
        <v>523</v>
      </c>
      <c r="V51" s="99">
        <v>46191</v>
      </c>
      <c r="W51" s="99">
        <v>46374</v>
      </c>
      <c r="X51" s="97" t="s">
        <v>507</v>
      </c>
    </row>
    <row r="52" spans="1:24" ht="56" x14ac:dyDescent="0.3">
      <c r="A52" s="75">
        <v>49</v>
      </c>
      <c r="B52" s="76">
        <v>263</v>
      </c>
      <c r="C52" s="77" t="s">
        <v>521</v>
      </c>
      <c r="D52" s="76">
        <v>57</v>
      </c>
      <c r="E52" s="77" t="s">
        <v>22</v>
      </c>
      <c r="F52" s="96">
        <v>1</v>
      </c>
      <c r="G52" s="98" t="s">
        <v>450</v>
      </c>
      <c r="H52" s="98" t="s">
        <v>474</v>
      </c>
      <c r="I52" s="98" t="s">
        <v>475</v>
      </c>
      <c r="J52" s="98" t="s">
        <v>458</v>
      </c>
      <c r="K52" s="98" t="s">
        <v>476</v>
      </c>
      <c r="L52" s="91">
        <v>1</v>
      </c>
      <c r="M52" s="82"/>
      <c r="N52" s="83"/>
      <c r="O52" s="83"/>
      <c r="P52" s="82"/>
      <c r="Q52" s="83"/>
      <c r="R52" s="84"/>
      <c r="S52" s="82" t="s">
        <v>522</v>
      </c>
      <c r="T52" s="83">
        <v>0</v>
      </c>
      <c r="U52" s="84" t="s">
        <v>523</v>
      </c>
      <c r="V52" s="99">
        <v>46191</v>
      </c>
      <c r="W52" s="99">
        <v>46374</v>
      </c>
      <c r="X52" s="97" t="s">
        <v>490</v>
      </c>
    </row>
    <row r="53" spans="1:24" ht="56" x14ac:dyDescent="0.3">
      <c r="A53" s="75">
        <v>50</v>
      </c>
      <c r="B53" s="76">
        <v>263</v>
      </c>
      <c r="C53" s="77" t="s">
        <v>521</v>
      </c>
      <c r="D53" s="76">
        <v>57</v>
      </c>
      <c r="E53" s="77" t="s">
        <v>22</v>
      </c>
      <c r="F53" s="96">
        <v>2</v>
      </c>
      <c r="G53" s="98" t="s">
        <v>450</v>
      </c>
      <c r="H53" s="98" t="s">
        <v>474</v>
      </c>
      <c r="I53" s="98" t="s">
        <v>477</v>
      </c>
      <c r="J53" s="98" t="s">
        <v>478</v>
      </c>
      <c r="K53" s="98" t="s">
        <v>479</v>
      </c>
      <c r="L53" s="91">
        <v>1</v>
      </c>
      <c r="M53" s="82"/>
      <c r="N53" s="83"/>
      <c r="O53" s="83"/>
      <c r="P53" s="82"/>
      <c r="Q53" s="83"/>
      <c r="R53" s="84"/>
      <c r="S53" s="82" t="s">
        <v>522</v>
      </c>
      <c r="T53" s="83">
        <v>0</v>
      </c>
      <c r="U53" s="84" t="s">
        <v>523</v>
      </c>
      <c r="V53" s="99">
        <v>46191</v>
      </c>
      <c r="W53" s="99">
        <v>46374</v>
      </c>
      <c r="X53" s="97" t="s">
        <v>34</v>
      </c>
    </row>
    <row r="54" spans="1:24" ht="42" x14ac:dyDescent="0.3">
      <c r="A54" s="75">
        <v>51</v>
      </c>
      <c r="B54" s="76">
        <v>263</v>
      </c>
      <c r="C54" s="77" t="s">
        <v>521</v>
      </c>
      <c r="D54" s="76">
        <v>57</v>
      </c>
      <c r="E54" s="77" t="s">
        <v>451</v>
      </c>
      <c r="F54" s="96">
        <v>1</v>
      </c>
      <c r="G54" s="98" t="s">
        <v>452</v>
      </c>
      <c r="H54" s="98" t="s">
        <v>460</v>
      </c>
      <c r="I54" s="98" t="s">
        <v>480</v>
      </c>
      <c r="J54" s="98" t="s">
        <v>481</v>
      </c>
      <c r="K54" s="98" t="s">
        <v>482</v>
      </c>
      <c r="L54" s="91">
        <v>1</v>
      </c>
      <c r="M54" s="82"/>
      <c r="N54" s="83"/>
      <c r="O54" s="83"/>
      <c r="P54" s="82"/>
      <c r="Q54" s="83"/>
      <c r="R54" s="84"/>
      <c r="S54" s="82" t="s">
        <v>522</v>
      </c>
      <c r="T54" s="83">
        <v>0</v>
      </c>
      <c r="U54" s="84" t="s">
        <v>523</v>
      </c>
      <c r="V54" s="99">
        <v>46191</v>
      </c>
      <c r="W54" s="99">
        <v>46374</v>
      </c>
      <c r="X54" s="97" t="s">
        <v>459</v>
      </c>
    </row>
    <row r="55" spans="1:24" ht="84" x14ac:dyDescent="0.3">
      <c r="A55" s="75">
        <v>52</v>
      </c>
      <c r="B55" s="76">
        <v>263</v>
      </c>
      <c r="C55" s="77" t="s">
        <v>521</v>
      </c>
      <c r="D55" s="76">
        <v>57</v>
      </c>
      <c r="E55" s="77" t="s">
        <v>80</v>
      </c>
      <c r="F55" s="96">
        <v>1</v>
      </c>
      <c r="G55" s="98" t="s">
        <v>453</v>
      </c>
      <c r="H55" s="98" t="s">
        <v>461</v>
      </c>
      <c r="I55" s="98" t="s">
        <v>483</v>
      </c>
      <c r="J55" s="98" t="s">
        <v>484</v>
      </c>
      <c r="K55" s="98" t="s">
        <v>524</v>
      </c>
      <c r="L55" s="91">
        <v>1</v>
      </c>
      <c r="M55" s="82"/>
      <c r="N55" s="83"/>
      <c r="O55" s="83"/>
      <c r="P55" s="82"/>
      <c r="Q55" s="83"/>
      <c r="R55" s="84"/>
      <c r="S55" s="82" t="s">
        <v>522</v>
      </c>
      <c r="T55" s="83">
        <v>0</v>
      </c>
      <c r="U55" s="84" t="s">
        <v>523</v>
      </c>
      <c r="V55" s="99">
        <v>46191</v>
      </c>
      <c r="W55" s="99">
        <v>46374</v>
      </c>
      <c r="X55" s="97" t="s">
        <v>462</v>
      </c>
    </row>
    <row r="56" spans="1:24" ht="70" x14ac:dyDescent="0.3">
      <c r="A56" s="75">
        <v>53</v>
      </c>
      <c r="B56" s="76">
        <v>263</v>
      </c>
      <c r="C56" s="77" t="s">
        <v>521</v>
      </c>
      <c r="D56" s="76">
        <v>57</v>
      </c>
      <c r="E56" s="77" t="s">
        <v>81</v>
      </c>
      <c r="F56" s="96">
        <v>1</v>
      </c>
      <c r="G56" s="98" t="s">
        <v>473</v>
      </c>
      <c r="H56" s="98" t="s">
        <v>463</v>
      </c>
      <c r="I56" s="98" t="s">
        <v>485</v>
      </c>
      <c r="J56" s="98" t="s">
        <v>508</v>
      </c>
      <c r="K56" s="98" t="s">
        <v>509</v>
      </c>
      <c r="L56" s="91">
        <v>1</v>
      </c>
      <c r="M56" s="82"/>
      <c r="N56" s="83"/>
      <c r="O56" s="83"/>
      <c r="P56" s="82"/>
      <c r="Q56" s="83"/>
      <c r="R56" s="84"/>
      <c r="S56" s="82" t="s">
        <v>522</v>
      </c>
      <c r="T56" s="83">
        <v>0</v>
      </c>
      <c r="U56" s="84" t="s">
        <v>523</v>
      </c>
      <c r="V56" s="99">
        <v>46191</v>
      </c>
      <c r="W56" s="99">
        <v>46374</v>
      </c>
      <c r="X56" s="97" t="s">
        <v>464</v>
      </c>
    </row>
    <row r="57" spans="1:24" ht="70" x14ac:dyDescent="0.3">
      <c r="A57" s="75">
        <v>54</v>
      </c>
      <c r="B57" s="76">
        <v>263</v>
      </c>
      <c r="C57" s="77" t="s">
        <v>521</v>
      </c>
      <c r="D57" s="76">
        <v>57</v>
      </c>
      <c r="E57" s="77" t="s">
        <v>82</v>
      </c>
      <c r="F57" s="96">
        <v>1</v>
      </c>
      <c r="G57" s="98" t="s">
        <v>454</v>
      </c>
      <c r="H57" s="98" t="s">
        <v>465</v>
      </c>
      <c r="I57" s="98" t="s">
        <v>466</v>
      </c>
      <c r="J57" s="98" t="s">
        <v>510</v>
      </c>
      <c r="K57" s="98" t="s">
        <v>486</v>
      </c>
      <c r="L57" s="91">
        <v>1</v>
      </c>
      <c r="M57" s="82"/>
      <c r="N57" s="83"/>
      <c r="O57" s="83"/>
      <c r="P57" s="82"/>
      <c r="Q57" s="83"/>
      <c r="R57" s="84"/>
      <c r="S57" s="82" t="s">
        <v>522</v>
      </c>
      <c r="T57" s="83">
        <v>0</v>
      </c>
      <c r="U57" s="84" t="s">
        <v>523</v>
      </c>
      <c r="V57" s="99">
        <v>46191</v>
      </c>
      <c r="W57" s="99">
        <v>46374</v>
      </c>
      <c r="X57" s="97" t="s">
        <v>491</v>
      </c>
    </row>
    <row r="58" spans="1:24" ht="56" x14ac:dyDescent="0.3">
      <c r="A58" s="75">
        <v>55</v>
      </c>
      <c r="B58" s="76">
        <v>263</v>
      </c>
      <c r="C58" s="77" t="s">
        <v>521</v>
      </c>
      <c r="D58" s="76">
        <v>57</v>
      </c>
      <c r="E58" s="77" t="s">
        <v>82</v>
      </c>
      <c r="F58" s="96">
        <v>2</v>
      </c>
      <c r="G58" s="98" t="s">
        <v>454</v>
      </c>
      <c r="H58" s="98" t="s">
        <v>465</v>
      </c>
      <c r="I58" s="98" t="s">
        <v>487</v>
      </c>
      <c r="J58" s="98" t="s">
        <v>488</v>
      </c>
      <c r="K58" s="98" t="s">
        <v>489</v>
      </c>
      <c r="L58" s="91">
        <v>1</v>
      </c>
      <c r="M58" s="82"/>
      <c r="N58" s="83"/>
      <c r="O58" s="83"/>
      <c r="P58" s="82"/>
      <c r="Q58" s="83"/>
      <c r="R58" s="84"/>
      <c r="S58" s="82" t="s">
        <v>522</v>
      </c>
      <c r="T58" s="83">
        <v>0</v>
      </c>
      <c r="U58" s="84" t="s">
        <v>523</v>
      </c>
      <c r="V58" s="99">
        <v>46191</v>
      </c>
      <c r="W58" s="99">
        <v>46374</v>
      </c>
      <c r="X58" s="97" t="s">
        <v>492</v>
      </c>
    </row>
    <row r="59" spans="1:24" ht="182" x14ac:dyDescent="0.3">
      <c r="A59" s="75">
        <v>56</v>
      </c>
      <c r="B59" s="76">
        <v>263</v>
      </c>
      <c r="C59" s="77" t="s">
        <v>521</v>
      </c>
      <c r="D59" s="76">
        <v>57</v>
      </c>
      <c r="E59" s="77" t="s">
        <v>83</v>
      </c>
      <c r="F59" s="96">
        <v>1</v>
      </c>
      <c r="G59" s="98" t="s">
        <v>455</v>
      </c>
      <c r="H59" s="98" t="s">
        <v>493</v>
      </c>
      <c r="I59" s="98" t="s">
        <v>241</v>
      </c>
      <c r="J59" s="98" t="s">
        <v>242</v>
      </c>
      <c r="K59" s="98" t="s">
        <v>494</v>
      </c>
      <c r="L59" s="91">
        <v>1</v>
      </c>
      <c r="M59" s="82"/>
      <c r="N59" s="83"/>
      <c r="O59" s="83"/>
      <c r="P59" s="82"/>
      <c r="Q59" s="83"/>
      <c r="R59" s="84"/>
      <c r="S59" s="82" t="s">
        <v>522</v>
      </c>
      <c r="T59" s="101">
        <v>0</v>
      </c>
      <c r="U59" s="84" t="s">
        <v>523</v>
      </c>
      <c r="V59" s="99">
        <v>46191</v>
      </c>
      <c r="W59" s="99">
        <v>46374</v>
      </c>
      <c r="X59" s="97" t="s">
        <v>131</v>
      </c>
    </row>
    <row r="60" spans="1:24" ht="182" x14ac:dyDescent="0.3">
      <c r="A60" s="75">
        <v>57</v>
      </c>
      <c r="B60" s="76">
        <v>263</v>
      </c>
      <c r="C60" s="77" t="s">
        <v>521</v>
      </c>
      <c r="D60" s="76">
        <v>57</v>
      </c>
      <c r="E60" s="77" t="s">
        <v>83</v>
      </c>
      <c r="F60" s="96">
        <v>2</v>
      </c>
      <c r="G60" s="98" t="s">
        <v>455</v>
      </c>
      <c r="H60" s="98" t="s">
        <v>493</v>
      </c>
      <c r="I60" s="98" t="s">
        <v>495</v>
      </c>
      <c r="J60" s="98" t="s">
        <v>245</v>
      </c>
      <c r="K60" s="98" t="s">
        <v>246</v>
      </c>
      <c r="L60" s="91">
        <v>1</v>
      </c>
      <c r="M60" s="103"/>
      <c r="N60" s="102"/>
      <c r="O60" s="102"/>
      <c r="P60" s="82"/>
      <c r="Q60" s="83"/>
      <c r="R60" s="84"/>
      <c r="S60" s="82" t="s">
        <v>522</v>
      </c>
      <c r="T60" s="101">
        <v>0</v>
      </c>
      <c r="U60" s="84" t="s">
        <v>523</v>
      </c>
      <c r="V60" s="99">
        <v>46191</v>
      </c>
      <c r="W60" s="99">
        <v>46374</v>
      </c>
      <c r="X60" s="97" t="s">
        <v>131</v>
      </c>
    </row>
    <row r="61" spans="1:24" ht="140" x14ac:dyDescent="0.3">
      <c r="A61" s="75">
        <v>58</v>
      </c>
      <c r="B61" s="76">
        <v>263</v>
      </c>
      <c r="C61" s="77" t="s">
        <v>521</v>
      </c>
      <c r="D61" s="76">
        <v>57</v>
      </c>
      <c r="E61" s="77" t="s">
        <v>84</v>
      </c>
      <c r="F61" s="96">
        <v>1</v>
      </c>
      <c r="G61" s="98" t="s">
        <v>456</v>
      </c>
      <c r="H61" s="98" t="s">
        <v>511</v>
      </c>
      <c r="I61" s="98" t="s">
        <v>512</v>
      </c>
      <c r="J61" s="98" t="s">
        <v>513</v>
      </c>
      <c r="K61" s="98" t="s">
        <v>514</v>
      </c>
      <c r="L61" s="91">
        <v>1</v>
      </c>
      <c r="M61" s="105"/>
      <c r="N61" s="105"/>
      <c r="O61" s="105"/>
      <c r="P61" s="82"/>
      <c r="Q61" s="83"/>
      <c r="R61" s="84"/>
      <c r="S61" s="82" t="s">
        <v>551</v>
      </c>
      <c r="T61" s="100">
        <v>0.3</v>
      </c>
      <c r="U61" s="84" t="s">
        <v>523</v>
      </c>
      <c r="V61" s="99">
        <v>46191</v>
      </c>
      <c r="W61" s="99">
        <v>46374</v>
      </c>
      <c r="X61" s="97" t="s">
        <v>467</v>
      </c>
    </row>
    <row r="62" spans="1:24" ht="112" x14ac:dyDescent="0.3">
      <c r="A62" s="75">
        <v>59</v>
      </c>
      <c r="B62" s="76">
        <v>263</v>
      </c>
      <c r="C62" s="77" t="s">
        <v>521</v>
      </c>
      <c r="D62" s="76">
        <v>57</v>
      </c>
      <c r="E62" s="77" t="s">
        <v>85</v>
      </c>
      <c r="F62" s="96">
        <v>1</v>
      </c>
      <c r="G62" s="98" t="s">
        <v>457</v>
      </c>
      <c r="H62" s="98" t="s">
        <v>468</v>
      </c>
      <c r="I62" s="98" t="s">
        <v>469</v>
      </c>
      <c r="J62" s="98" t="s">
        <v>470</v>
      </c>
      <c r="K62" s="98" t="s">
        <v>471</v>
      </c>
      <c r="L62" s="91">
        <v>100</v>
      </c>
      <c r="M62" s="105"/>
      <c r="N62" s="105"/>
      <c r="O62" s="105"/>
      <c r="P62" s="82"/>
      <c r="Q62" s="83"/>
      <c r="R62" s="84"/>
      <c r="S62" s="82" t="s">
        <v>552</v>
      </c>
      <c r="T62" s="83">
        <v>0.2</v>
      </c>
      <c r="U62" s="84" t="s">
        <v>523</v>
      </c>
      <c r="V62" s="99">
        <v>46191</v>
      </c>
      <c r="W62" s="99">
        <v>46374</v>
      </c>
      <c r="X62" s="97" t="s">
        <v>472</v>
      </c>
    </row>
  </sheetData>
  <autoFilter ref="A3:Z62" xr:uid="{72F4D34F-041D-45E7-9E27-A5A389134DFE}">
    <filterColumn colId="24" showButton="0"/>
  </autoFilter>
  <mergeCells count="1">
    <mergeCell ref="Y3:Z3"/>
  </mergeCells>
  <dataValidations count="2">
    <dataValidation type="textLength" allowBlank="1" showInputMessage="1" showErrorMessage="1" errorTitle="Entrada no válida" error="Escriba un texto  Maximo 20 Caracteres" promptTitle="Cualquier contenido Maximo 20 Caracteres" sqref="E32:E48" xr:uid="{ABC1DE32-59FE-4637-A8BA-72B04373D599}">
      <formula1>0</formula1>
      <formula2>20</formula2>
    </dataValidation>
    <dataValidation type="custom" allowBlank="1" showInputMessage="1" showErrorMessage="1" prompt="Cualquier contenido Maximo 500 Caracteres" sqref="G32:G48" xr:uid="{E31A2B16-27E5-4E47-A162-4976C68817A1}">
      <formula1>AND(GTE(LEN(G32),MIN((0),(500))),LTE(LEN(G32),MAX((0),(500))))</formula1>
    </dataValidation>
  </dataValidations>
  <hyperlinks>
    <hyperlink ref="S23" r:id="rId1" display="Durante el periodo se ejecutó de manera completa el trabajo técnico y de construcción documental que da respuesta a la causa del hallazgo, se elaboró el estado del arte y el diagnóstico documental, que identificó los vacíos del marco vigente y definió el " xr:uid="{9680A333-20BC-4170-B10E-8231951D7A48}"/>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D62DD-652D-4CED-B140-CF537641145D}">
  <dimension ref="A1:G51"/>
  <sheetViews>
    <sheetView topLeftCell="C35" workbookViewId="0">
      <selection activeCell="G22" activeCellId="1" sqref="G3 G22:G51"/>
    </sheetView>
  </sheetViews>
  <sheetFormatPr baseColWidth="10" defaultRowHeight="14.5" x14ac:dyDescent="0.35"/>
  <cols>
    <col min="2" max="2" width="12.26953125" bestFit="1" customWidth="1"/>
    <col min="4" max="4" width="11.7265625" bestFit="1" customWidth="1"/>
  </cols>
  <sheetData>
    <row r="1" spans="1:7" s="44" customFormat="1" ht="44" thickBot="1" x14ac:dyDescent="0.4">
      <c r="A1" s="49" t="s">
        <v>338</v>
      </c>
      <c r="B1" s="50" t="s">
        <v>339</v>
      </c>
      <c r="C1" s="50" t="s">
        <v>340</v>
      </c>
      <c r="D1" s="51" t="s">
        <v>345</v>
      </c>
      <c r="E1" s="50" t="s">
        <v>341</v>
      </c>
      <c r="F1" s="51" t="s">
        <v>342</v>
      </c>
      <c r="G1" s="52" t="s">
        <v>343</v>
      </c>
    </row>
    <row r="2" spans="1:7" x14ac:dyDescent="0.35">
      <c r="A2" s="53" t="e">
        <f>+seguim!#REF!</f>
        <v>#REF!</v>
      </c>
      <c r="B2" s="63" t="e">
        <f>+seguim!#REF!</f>
        <v>#REF!</v>
      </c>
      <c r="C2" s="63" t="e">
        <f>+seguim!#REF!</f>
        <v>#REF!</v>
      </c>
      <c r="D2" s="54" t="e">
        <f>+seguim!#REF!</f>
        <v>#REF!</v>
      </c>
      <c r="E2" s="55" t="s">
        <v>344</v>
      </c>
      <c r="F2" s="55"/>
      <c r="G2" s="56"/>
    </row>
    <row r="3" spans="1:7" x14ac:dyDescent="0.35">
      <c r="A3" s="57" t="e">
        <f>+seguim!#REF!</f>
        <v>#REF!</v>
      </c>
      <c r="B3" s="64" t="e">
        <f>+seguim!#REF!</f>
        <v>#REF!</v>
      </c>
      <c r="C3" s="64" t="e">
        <f>+seguim!#REF!</f>
        <v>#REF!</v>
      </c>
      <c r="D3" s="47" t="e">
        <f>+seguim!#REF!</f>
        <v>#REF!</v>
      </c>
      <c r="E3" s="48"/>
      <c r="F3" s="48"/>
      <c r="G3" s="58" t="s">
        <v>344</v>
      </c>
    </row>
    <row r="4" spans="1:7" x14ac:dyDescent="0.35">
      <c r="A4" s="57" t="e">
        <f>+seguim!#REF!</f>
        <v>#REF!</v>
      </c>
      <c r="B4" s="64" t="e">
        <f>+seguim!#REF!</f>
        <v>#REF!</v>
      </c>
      <c r="C4" s="64" t="e">
        <f>+seguim!#REF!</f>
        <v>#REF!</v>
      </c>
      <c r="D4" s="47" t="e">
        <f>+seguim!#REF!</f>
        <v>#REF!</v>
      </c>
      <c r="E4" s="48" t="s">
        <v>344</v>
      </c>
      <c r="F4" s="48"/>
      <c r="G4" s="58"/>
    </row>
    <row r="5" spans="1:7" ht="15" thickBot="1" x14ac:dyDescent="0.4">
      <c r="A5" s="59" t="e">
        <f>+seguim!#REF!</f>
        <v>#REF!</v>
      </c>
      <c r="B5" s="65" t="e">
        <f>+seguim!#REF!</f>
        <v>#REF!</v>
      </c>
      <c r="C5" s="65" t="e">
        <f>+seguim!#REF!</f>
        <v>#REF!</v>
      </c>
      <c r="D5" s="60" t="e">
        <f>+seguim!#REF!</f>
        <v>#REF!</v>
      </c>
      <c r="E5" s="61" t="s">
        <v>344</v>
      </c>
      <c r="F5" s="61"/>
      <c r="G5" s="62"/>
    </row>
    <row r="6" spans="1:7" x14ac:dyDescent="0.35">
      <c r="B6" s="43"/>
      <c r="C6" s="43"/>
    </row>
    <row r="7" spans="1:7" ht="43.5" x14ac:dyDescent="0.35">
      <c r="A7" s="45" t="s">
        <v>338</v>
      </c>
      <c r="B7" s="45" t="s">
        <v>339</v>
      </c>
      <c r="C7" s="45" t="s">
        <v>340</v>
      </c>
      <c r="D7" s="46" t="s">
        <v>345</v>
      </c>
      <c r="E7" s="45" t="s">
        <v>341</v>
      </c>
      <c r="F7" s="46" t="s">
        <v>342</v>
      </c>
      <c r="G7" s="46" t="s">
        <v>343</v>
      </c>
    </row>
    <row r="8" spans="1:7" x14ac:dyDescent="0.35">
      <c r="A8" s="47" t="e">
        <f>+seguim!#REF!</f>
        <v>#REF!</v>
      </c>
      <c r="B8" s="64" t="e">
        <f>+seguim!#REF!</f>
        <v>#REF!</v>
      </c>
      <c r="C8" s="64" t="e">
        <f>+seguim!#REF!</f>
        <v>#REF!</v>
      </c>
      <c r="D8" s="47" t="e">
        <f>+seguim!#REF!</f>
        <v>#REF!</v>
      </c>
      <c r="E8" s="48" t="s">
        <v>344</v>
      </c>
      <c r="F8" s="20"/>
      <c r="G8" s="20"/>
    </row>
    <row r="9" spans="1:7" x14ac:dyDescent="0.35">
      <c r="A9" s="47" t="e">
        <f>+seguim!#REF!</f>
        <v>#REF!</v>
      </c>
      <c r="B9" s="149" t="e">
        <f>+seguim!#REF!</f>
        <v>#REF!</v>
      </c>
      <c r="C9" s="149" t="e">
        <f>+seguim!#REF!</f>
        <v>#REF!</v>
      </c>
      <c r="D9" s="47" t="e">
        <f>+seguim!#REF!</f>
        <v>#REF!</v>
      </c>
      <c r="E9" s="48" t="s">
        <v>344</v>
      </c>
      <c r="F9" s="20"/>
      <c r="G9" s="20"/>
    </row>
    <row r="10" spans="1:7" x14ac:dyDescent="0.35">
      <c r="A10" s="47" t="e">
        <f>+seguim!#REF!</f>
        <v>#REF!</v>
      </c>
      <c r="B10" s="149"/>
      <c r="C10" s="149"/>
      <c r="D10" s="47" t="e">
        <f>+seguim!#REF!</f>
        <v>#REF!</v>
      </c>
      <c r="E10" s="48" t="s">
        <v>344</v>
      </c>
      <c r="F10" s="20"/>
      <c r="G10" s="20"/>
    </row>
    <row r="11" spans="1:7" x14ac:dyDescent="0.35">
      <c r="A11" s="47" t="e">
        <f>+seguim!#REF!</f>
        <v>#REF!</v>
      </c>
      <c r="B11" s="149"/>
      <c r="C11" s="149"/>
      <c r="D11" s="47" t="e">
        <f>+seguim!#REF!</f>
        <v>#REF!</v>
      </c>
      <c r="E11" s="48" t="s">
        <v>344</v>
      </c>
      <c r="F11" s="20"/>
      <c r="G11" s="20"/>
    </row>
    <row r="12" spans="1:7" x14ac:dyDescent="0.35">
      <c r="A12" s="47" t="e">
        <f>+seguim!#REF!</f>
        <v>#REF!</v>
      </c>
      <c r="B12" s="149" t="e">
        <f>+seguim!#REF!</f>
        <v>#REF!</v>
      </c>
      <c r="C12" s="149" t="e">
        <f>+seguim!#REF!</f>
        <v>#REF!</v>
      </c>
      <c r="D12" s="47" t="e">
        <f>+seguim!#REF!</f>
        <v>#REF!</v>
      </c>
      <c r="E12" s="48" t="s">
        <v>344</v>
      </c>
      <c r="F12" s="20"/>
      <c r="G12" s="20"/>
    </row>
    <row r="13" spans="1:7" x14ac:dyDescent="0.35">
      <c r="A13" s="47" t="e">
        <f>+seguim!#REF!</f>
        <v>#REF!</v>
      </c>
      <c r="B13" s="149"/>
      <c r="C13" s="149"/>
      <c r="D13" s="47" t="e">
        <f>+seguim!#REF!</f>
        <v>#REF!</v>
      </c>
      <c r="E13" s="48" t="s">
        <v>344</v>
      </c>
      <c r="F13" s="20"/>
      <c r="G13" s="20"/>
    </row>
    <row r="14" spans="1:7" x14ac:dyDescent="0.35">
      <c r="A14" s="47" t="e">
        <f>+seguim!#REF!</f>
        <v>#REF!</v>
      </c>
      <c r="B14" s="149"/>
      <c r="C14" s="149"/>
      <c r="D14" s="47" t="e">
        <f>+seguim!#REF!</f>
        <v>#REF!</v>
      </c>
      <c r="E14" s="48" t="s">
        <v>344</v>
      </c>
      <c r="F14" s="20"/>
      <c r="G14" s="20"/>
    </row>
    <row r="15" spans="1:7" x14ac:dyDescent="0.35">
      <c r="A15" s="47" t="e">
        <f>+seguim!#REF!</f>
        <v>#REF!</v>
      </c>
      <c r="B15" s="64" t="e">
        <f>+seguim!#REF!</f>
        <v>#REF!</v>
      </c>
      <c r="C15" s="64" t="e">
        <f>+seguim!#REF!</f>
        <v>#REF!</v>
      </c>
      <c r="D15" s="47" t="e">
        <f>+seguim!#REF!</f>
        <v>#REF!</v>
      </c>
      <c r="E15" s="48" t="s">
        <v>344</v>
      </c>
      <c r="F15" s="20"/>
      <c r="G15" s="20"/>
    </row>
    <row r="16" spans="1:7" x14ac:dyDescent="0.35">
      <c r="A16" s="47" t="e">
        <f>+seguim!#REF!</f>
        <v>#REF!</v>
      </c>
      <c r="B16" s="64" t="e">
        <f>+seguim!#REF!</f>
        <v>#REF!</v>
      </c>
      <c r="C16" s="64" t="e">
        <f>+seguim!#REF!</f>
        <v>#REF!</v>
      </c>
      <c r="D16" s="47" t="e">
        <f>+seguim!#REF!</f>
        <v>#REF!</v>
      </c>
      <c r="E16" s="48" t="s">
        <v>344</v>
      </c>
      <c r="F16" s="20"/>
      <c r="G16" s="20"/>
    </row>
    <row r="17" spans="1:7" x14ac:dyDescent="0.35">
      <c r="A17" s="47" t="e">
        <f>+seguim!#REF!</f>
        <v>#REF!</v>
      </c>
      <c r="B17" s="149" t="e">
        <f>+seguim!#REF!</f>
        <v>#REF!</v>
      </c>
      <c r="C17" s="149" t="e">
        <f>+seguim!#REF!</f>
        <v>#REF!</v>
      </c>
      <c r="D17" s="47" t="e">
        <f>+seguim!#REF!</f>
        <v>#REF!</v>
      </c>
      <c r="E17" s="48" t="s">
        <v>344</v>
      </c>
      <c r="F17" s="20"/>
      <c r="G17" s="20"/>
    </row>
    <row r="18" spans="1:7" x14ac:dyDescent="0.35">
      <c r="A18" s="47" t="e">
        <f>+seguim!#REF!</f>
        <v>#REF!</v>
      </c>
      <c r="B18" s="149"/>
      <c r="C18" s="149"/>
      <c r="D18" s="47" t="e">
        <f>+seguim!#REF!</f>
        <v>#REF!</v>
      </c>
      <c r="E18" s="48" t="s">
        <v>344</v>
      </c>
      <c r="F18" s="20"/>
      <c r="G18" s="20"/>
    </row>
    <row r="19" spans="1:7" x14ac:dyDescent="0.35">
      <c r="A19" s="47" t="e">
        <f>+seguim!#REF!</f>
        <v>#REF!</v>
      </c>
      <c r="B19" s="149" t="e">
        <f>+seguim!#REF!</f>
        <v>#REF!</v>
      </c>
      <c r="C19" s="149" t="e">
        <f>+seguim!#REF!</f>
        <v>#REF!</v>
      </c>
      <c r="D19" s="47" t="e">
        <f>+seguim!#REF!</f>
        <v>#REF!</v>
      </c>
      <c r="E19" s="48" t="s">
        <v>344</v>
      </c>
      <c r="F19" s="20"/>
      <c r="G19" s="20"/>
    </row>
    <row r="20" spans="1:7" x14ac:dyDescent="0.35">
      <c r="A20" s="47" t="e">
        <f>+seguim!#REF!</f>
        <v>#REF!</v>
      </c>
      <c r="B20" s="149"/>
      <c r="C20" s="149"/>
      <c r="D20" s="47" t="e">
        <f>+seguim!#REF!</f>
        <v>#REF!</v>
      </c>
      <c r="E20" s="48" t="s">
        <v>344</v>
      </c>
      <c r="F20" s="20"/>
      <c r="G20" s="20"/>
    </row>
    <row r="21" spans="1:7" x14ac:dyDescent="0.35">
      <c r="A21" s="47" t="e">
        <f>+seguim!#REF!</f>
        <v>#REF!</v>
      </c>
      <c r="B21" s="149"/>
      <c r="C21" s="149"/>
      <c r="D21" s="47" t="e">
        <f>+seguim!#REF!</f>
        <v>#REF!</v>
      </c>
      <c r="E21" s="48" t="s">
        <v>344</v>
      </c>
      <c r="F21" s="20"/>
      <c r="G21" s="20"/>
    </row>
    <row r="22" spans="1:7" x14ac:dyDescent="0.35">
      <c r="A22" s="47" t="e">
        <f>+seguim!#REF!</f>
        <v>#REF!</v>
      </c>
      <c r="B22" s="149" t="e">
        <f>+seguim!#REF!</f>
        <v>#REF!</v>
      </c>
      <c r="C22" s="149" t="e">
        <f>+seguim!#REF!</f>
        <v>#REF!</v>
      </c>
      <c r="D22" s="47" t="e">
        <f>+seguim!#REF!</f>
        <v>#REF!</v>
      </c>
      <c r="E22" s="20"/>
      <c r="F22" s="20"/>
      <c r="G22" s="48" t="s">
        <v>344</v>
      </c>
    </row>
    <row r="23" spans="1:7" x14ac:dyDescent="0.35">
      <c r="A23" s="47" t="e">
        <f>+seguim!#REF!</f>
        <v>#REF!</v>
      </c>
      <c r="B23" s="149"/>
      <c r="C23" s="149"/>
      <c r="D23" s="47" t="e">
        <f>+seguim!#REF!</f>
        <v>#REF!</v>
      </c>
      <c r="E23" s="20"/>
      <c r="F23" s="20"/>
      <c r="G23" s="48" t="s">
        <v>344</v>
      </c>
    </row>
    <row r="24" spans="1:7" x14ac:dyDescent="0.35">
      <c r="A24" s="47" t="e">
        <f>+seguim!#REF!</f>
        <v>#REF!</v>
      </c>
      <c r="B24" s="64" t="e">
        <f>+seguim!#REF!</f>
        <v>#REF!</v>
      </c>
      <c r="C24" s="64" t="e">
        <f>+seguim!#REF!</f>
        <v>#REF!</v>
      </c>
      <c r="D24" s="47" t="e">
        <f>+seguim!#REF!</f>
        <v>#REF!</v>
      </c>
      <c r="E24" s="48" t="s">
        <v>344</v>
      </c>
      <c r="F24" s="20"/>
      <c r="G24" s="20"/>
    </row>
    <row r="25" spans="1:7" x14ac:dyDescent="0.35">
      <c r="A25" s="47" t="str">
        <f>+seguim!C5</f>
        <v>2025 2025</v>
      </c>
      <c r="B25" s="64">
        <f>+seguim!D5</f>
        <v>59</v>
      </c>
      <c r="C25" s="64" t="str">
        <f>+seguim!E5</f>
        <v>2.2.1</v>
      </c>
      <c r="D25" s="47">
        <f>+seguim!F5</f>
        <v>1</v>
      </c>
      <c r="E25" s="20"/>
      <c r="F25" s="20"/>
      <c r="G25" s="48" t="s">
        <v>344</v>
      </c>
    </row>
    <row r="26" spans="1:7" x14ac:dyDescent="0.35">
      <c r="A26" s="47" t="str">
        <f>+seguim!C6</f>
        <v>2025 2025</v>
      </c>
      <c r="B26" s="64">
        <f>+seguim!D6</f>
        <v>59</v>
      </c>
      <c r="C26" s="64" t="str">
        <f>+seguim!E6</f>
        <v>2.2.2</v>
      </c>
      <c r="D26" s="47">
        <f>+seguim!F6</f>
        <v>1</v>
      </c>
      <c r="E26" s="20"/>
      <c r="F26" s="20"/>
      <c r="G26" s="48" t="s">
        <v>344</v>
      </c>
    </row>
    <row r="27" spans="1:7" x14ac:dyDescent="0.35">
      <c r="A27" s="47" t="str">
        <f>+seguim!C7</f>
        <v>2025 2025</v>
      </c>
      <c r="B27" s="64">
        <f>+seguim!D7</f>
        <v>59</v>
      </c>
      <c r="C27" s="64" t="str">
        <f>+seguim!E7</f>
        <v>2.2.3</v>
      </c>
      <c r="D27" s="47">
        <f>+seguim!F7</f>
        <v>1</v>
      </c>
      <c r="E27" s="20"/>
      <c r="F27" s="20"/>
      <c r="G27" s="48" t="s">
        <v>344</v>
      </c>
    </row>
    <row r="28" spans="1:7" x14ac:dyDescent="0.35">
      <c r="A28" s="47" t="str">
        <f>+seguim!C8</f>
        <v>2025 2025</v>
      </c>
      <c r="B28" s="149">
        <f>+seguim!D8</f>
        <v>59</v>
      </c>
      <c r="C28" s="149" t="str">
        <f>+seguim!E8</f>
        <v>2.2.4</v>
      </c>
      <c r="D28" s="47">
        <f>+seguim!F8</f>
        <v>1</v>
      </c>
      <c r="E28" s="20"/>
      <c r="F28" s="20"/>
      <c r="G28" s="48" t="s">
        <v>344</v>
      </c>
    </row>
    <row r="29" spans="1:7" x14ac:dyDescent="0.35">
      <c r="A29" s="47" t="str">
        <f>+seguim!C9</f>
        <v>2025 2025</v>
      </c>
      <c r="B29" s="149"/>
      <c r="C29" s="149"/>
      <c r="D29" s="47">
        <f>+seguim!F9</f>
        <v>2</v>
      </c>
      <c r="E29" s="20"/>
      <c r="F29" s="20"/>
      <c r="G29" s="48" t="s">
        <v>344</v>
      </c>
    </row>
    <row r="30" spans="1:7" x14ac:dyDescent="0.35">
      <c r="A30" s="47" t="str">
        <f>+seguim!C10</f>
        <v>2025 2025</v>
      </c>
      <c r="B30" s="149">
        <f>+seguim!D10</f>
        <v>59</v>
      </c>
      <c r="C30" s="149" t="str">
        <f>+seguim!E10</f>
        <v>2.2.5</v>
      </c>
      <c r="D30" s="47">
        <f>+seguim!F10</f>
        <v>1</v>
      </c>
      <c r="E30" s="20"/>
      <c r="F30" s="20"/>
      <c r="G30" s="48" t="s">
        <v>344</v>
      </c>
    </row>
    <row r="31" spans="1:7" x14ac:dyDescent="0.35">
      <c r="A31" s="47" t="str">
        <f>+seguim!C11</f>
        <v>2025 2025</v>
      </c>
      <c r="B31" s="149"/>
      <c r="C31" s="149"/>
      <c r="D31" s="47">
        <f>+seguim!F11</f>
        <v>2</v>
      </c>
      <c r="E31" s="20"/>
      <c r="F31" s="20"/>
      <c r="G31" s="48" t="s">
        <v>344</v>
      </c>
    </row>
    <row r="32" spans="1:7" x14ac:dyDescent="0.35">
      <c r="A32" s="47" t="str">
        <f>+seguim!C12</f>
        <v>2025 2025</v>
      </c>
      <c r="B32" s="64">
        <f>+seguim!D12</f>
        <v>59</v>
      </c>
      <c r="C32" s="64" t="str">
        <f>+seguim!E12</f>
        <v>2.2.6</v>
      </c>
      <c r="D32" s="47">
        <f>+seguim!F12</f>
        <v>1</v>
      </c>
      <c r="E32" s="20"/>
      <c r="F32" s="20"/>
      <c r="G32" s="48" t="s">
        <v>344</v>
      </c>
    </row>
    <row r="33" spans="1:7" x14ac:dyDescent="0.35">
      <c r="A33" s="47" t="str">
        <f>+seguim!C13</f>
        <v>2025 2025</v>
      </c>
      <c r="B33" s="64">
        <f>+seguim!D13</f>
        <v>59</v>
      </c>
      <c r="C33" s="64" t="str">
        <f>+seguim!E13</f>
        <v>2.2.7</v>
      </c>
      <c r="D33" s="47">
        <f>+seguim!F13</f>
        <v>1</v>
      </c>
      <c r="E33" s="20"/>
      <c r="F33" s="20"/>
      <c r="G33" s="48" t="s">
        <v>344</v>
      </c>
    </row>
    <row r="34" spans="1:7" x14ac:dyDescent="0.35">
      <c r="A34" s="47" t="str">
        <f>+seguim!C14</f>
        <v>2025 2025</v>
      </c>
      <c r="B34" s="64">
        <f>+seguim!D14</f>
        <v>59</v>
      </c>
      <c r="C34" s="64" t="str">
        <f>+seguim!E14</f>
        <v>2.2.8</v>
      </c>
      <c r="D34" s="47">
        <f>+seguim!F14</f>
        <v>1</v>
      </c>
      <c r="E34" s="20"/>
      <c r="F34" s="20"/>
      <c r="G34" s="48" t="s">
        <v>344</v>
      </c>
    </row>
    <row r="35" spans="1:7" x14ac:dyDescent="0.35">
      <c r="A35" s="47" t="str">
        <f>+seguim!C15</f>
        <v>2025 2025</v>
      </c>
      <c r="B35" s="64">
        <f>+seguim!D15</f>
        <v>59</v>
      </c>
      <c r="C35" s="64" t="str">
        <f>+seguim!E15</f>
        <v>2.2.9</v>
      </c>
      <c r="D35" s="47">
        <f>+seguim!F15</f>
        <v>1</v>
      </c>
      <c r="E35" s="20"/>
      <c r="F35" s="20"/>
      <c r="G35" s="48" t="s">
        <v>344</v>
      </c>
    </row>
    <row r="36" spans="1:7" x14ac:dyDescent="0.35">
      <c r="A36" s="47" t="str">
        <f>+seguim!C16</f>
        <v>2025 2025</v>
      </c>
      <c r="B36" s="64">
        <f>+seguim!D16</f>
        <v>59</v>
      </c>
      <c r="C36" s="64" t="str">
        <f>+seguim!E16</f>
        <v>2.2.10</v>
      </c>
      <c r="D36" s="47">
        <f>+seguim!F16</f>
        <v>1</v>
      </c>
      <c r="E36" s="20"/>
      <c r="F36" s="20"/>
      <c r="G36" s="48" t="s">
        <v>344</v>
      </c>
    </row>
    <row r="37" spans="1:7" x14ac:dyDescent="0.35">
      <c r="A37" s="47" t="str">
        <f>+seguim!C17</f>
        <v>2025 2025</v>
      </c>
      <c r="B37" s="64">
        <f>+seguim!D17</f>
        <v>59</v>
      </c>
      <c r="C37" s="64" t="str">
        <f>+seguim!E17</f>
        <v>2.2.11</v>
      </c>
      <c r="D37" s="47">
        <f>+seguim!F17</f>
        <v>1</v>
      </c>
      <c r="E37" s="20"/>
      <c r="F37" s="20"/>
      <c r="G37" s="48" t="s">
        <v>344</v>
      </c>
    </row>
    <row r="38" spans="1:7" x14ac:dyDescent="0.35">
      <c r="A38" s="47" t="str">
        <f>+seguim!C18</f>
        <v>2025 2025</v>
      </c>
      <c r="B38" s="149">
        <f>+seguim!D18</f>
        <v>59</v>
      </c>
      <c r="C38" s="149" t="str">
        <f>+seguim!E18</f>
        <v>2.2.12</v>
      </c>
      <c r="D38" s="47">
        <f>+seguim!F18</f>
        <v>1</v>
      </c>
      <c r="E38" s="20"/>
      <c r="F38" s="20"/>
      <c r="G38" s="48" t="s">
        <v>344</v>
      </c>
    </row>
    <row r="39" spans="1:7" x14ac:dyDescent="0.35">
      <c r="A39" s="47" t="str">
        <f>+seguim!C19</f>
        <v>2025 2025</v>
      </c>
      <c r="B39" s="149"/>
      <c r="C39" s="149"/>
      <c r="D39" s="47">
        <f>+seguim!F19</f>
        <v>2</v>
      </c>
      <c r="E39" s="20"/>
      <c r="F39" s="20"/>
      <c r="G39" s="48" t="s">
        <v>344</v>
      </c>
    </row>
    <row r="40" spans="1:7" x14ac:dyDescent="0.35">
      <c r="A40" s="47" t="str">
        <f>+seguim!C20</f>
        <v>2025 2025</v>
      </c>
      <c r="B40" s="64">
        <f>+seguim!D20</f>
        <v>59</v>
      </c>
      <c r="C40" s="64" t="str">
        <f>+seguim!E20</f>
        <v>2.2.13</v>
      </c>
      <c r="D40" s="47">
        <f>+seguim!F20</f>
        <v>1</v>
      </c>
      <c r="E40" s="20"/>
      <c r="F40" s="20"/>
      <c r="G40" s="48" t="s">
        <v>344</v>
      </c>
    </row>
    <row r="41" spans="1:7" x14ac:dyDescent="0.35">
      <c r="A41" s="47" t="str">
        <f>+seguim!C21</f>
        <v>2025 2025</v>
      </c>
      <c r="B41" s="64">
        <f>+seguim!D21</f>
        <v>59</v>
      </c>
      <c r="C41" s="64" t="str">
        <f>+seguim!E21</f>
        <v>2.2.14</v>
      </c>
      <c r="D41" s="47">
        <f>+seguim!F21</f>
        <v>1</v>
      </c>
      <c r="E41" s="20"/>
      <c r="F41" s="20"/>
      <c r="G41" s="48" t="s">
        <v>344</v>
      </c>
    </row>
    <row r="42" spans="1:7" x14ac:dyDescent="0.35">
      <c r="A42" s="47" t="str">
        <f>+seguim!C22</f>
        <v>2025 2025</v>
      </c>
      <c r="B42" s="64">
        <f>+seguim!D22</f>
        <v>59</v>
      </c>
      <c r="C42" s="64" t="str">
        <f>+seguim!E22</f>
        <v>2.2.15</v>
      </c>
      <c r="D42" s="47">
        <f>+seguim!F22</f>
        <v>1</v>
      </c>
      <c r="E42" s="20"/>
      <c r="F42" s="20"/>
      <c r="G42" s="48" t="s">
        <v>344</v>
      </c>
    </row>
    <row r="43" spans="1:7" x14ac:dyDescent="0.35">
      <c r="A43" s="47" t="str">
        <f>+seguim!C23</f>
        <v>2025 2025</v>
      </c>
      <c r="B43" s="149">
        <f>+seguim!D23</f>
        <v>59</v>
      </c>
      <c r="C43" s="149" t="str">
        <f>+seguim!E23</f>
        <v>2.2.16</v>
      </c>
      <c r="D43" s="47">
        <f>+seguim!F23</f>
        <v>1</v>
      </c>
      <c r="E43" s="20"/>
      <c r="F43" s="20"/>
      <c r="G43" s="48" t="s">
        <v>344</v>
      </c>
    </row>
    <row r="44" spans="1:7" x14ac:dyDescent="0.35">
      <c r="A44" s="47" t="str">
        <f>+seguim!C24</f>
        <v>2025 2025</v>
      </c>
      <c r="B44" s="149"/>
      <c r="C44" s="149"/>
      <c r="D44" s="47">
        <f>+seguim!F24</f>
        <v>2</v>
      </c>
      <c r="E44" s="20"/>
      <c r="F44" s="20"/>
      <c r="G44" s="48" t="s">
        <v>344</v>
      </c>
    </row>
    <row r="45" spans="1:7" x14ac:dyDescent="0.35">
      <c r="A45" s="47" t="str">
        <f>+seguim!C25</f>
        <v>2025 2025</v>
      </c>
      <c r="B45" s="149"/>
      <c r="C45" s="149"/>
      <c r="D45" s="47">
        <f>+seguim!F25</f>
        <v>3</v>
      </c>
      <c r="E45" s="20"/>
      <c r="F45" s="20"/>
      <c r="G45" s="48" t="s">
        <v>344</v>
      </c>
    </row>
    <row r="46" spans="1:7" x14ac:dyDescent="0.35">
      <c r="A46" s="47" t="str">
        <f>+seguim!C26</f>
        <v>2025 2025</v>
      </c>
      <c r="B46" s="149">
        <f>+seguim!D26</f>
        <v>59</v>
      </c>
      <c r="C46" s="149" t="str">
        <f>+seguim!E26</f>
        <v>2.2.17</v>
      </c>
      <c r="D46" s="47">
        <f>+seguim!F26</f>
        <v>1</v>
      </c>
      <c r="E46" s="20"/>
      <c r="F46" s="20"/>
      <c r="G46" s="48" t="s">
        <v>344</v>
      </c>
    </row>
    <row r="47" spans="1:7" x14ac:dyDescent="0.35">
      <c r="A47" s="47" t="str">
        <f>+seguim!C27</f>
        <v>2025 2025</v>
      </c>
      <c r="B47" s="149"/>
      <c r="C47" s="149"/>
      <c r="D47" s="47">
        <f>+seguim!F27</f>
        <v>2</v>
      </c>
      <c r="E47" s="20"/>
      <c r="F47" s="20"/>
      <c r="G47" s="48" t="s">
        <v>344</v>
      </c>
    </row>
    <row r="48" spans="1:7" x14ac:dyDescent="0.35">
      <c r="A48" s="47" t="str">
        <f>+seguim!C28</f>
        <v>2025 2025</v>
      </c>
      <c r="B48" s="64">
        <f>+seguim!D28</f>
        <v>59</v>
      </c>
      <c r="C48" s="64" t="str">
        <f>+seguim!E28</f>
        <v>2.2.18</v>
      </c>
      <c r="D48" s="47">
        <f>+seguim!F28</f>
        <v>1</v>
      </c>
      <c r="E48" s="20"/>
      <c r="F48" s="20"/>
      <c r="G48" s="48" t="s">
        <v>344</v>
      </c>
    </row>
    <row r="49" spans="1:7" x14ac:dyDescent="0.35">
      <c r="A49" s="47" t="str">
        <f>+seguim!C29</f>
        <v>2025 2025</v>
      </c>
      <c r="B49" s="64">
        <f>+seguim!D29</f>
        <v>59</v>
      </c>
      <c r="C49" s="64" t="str">
        <f>+seguim!E29</f>
        <v>2.2.19</v>
      </c>
      <c r="D49" s="47">
        <f>+seguim!F29</f>
        <v>1</v>
      </c>
      <c r="E49" s="20"/>
      <c r="F49" s="20"/>
      <c r="G49" s="48" t="s">
        <v>344</v>
      </c>
    </row>
    <row r="50" spans="1:7" x14ac:dyDescent="0.35">
      <c r="A50" s="47" t="str">
        <f>+seguim!C30</f>
        <v>2025 2025</v>
      </c>
      <c r="B50" s="149">
        <f>+seguim!D30</f>
        <v>59</v>
      </c>
      <c r="C50" s="149" t="str">
        <f>+seguim!E30</f>
        <v>2.2.20</v>
      </c>
      <c r="D50" s="47">
        <f>+seguim!F30</f>
        <v>1</v>
      </c>
      <c r="E50" s="20"/>
      <c r="F50" s="20"/>
      <c r="G50" s="48" t="s">
        <v>344</v>
      </c>
    </row>
    <row r="51" spans="1:7" x14ac:dyDescent="0.35">
      <c r="A51" s="47" t="str">
        <f>+seguim!C31</f>
        <v>2025 2025</v>
      </c>
      <c r="B51" s="149"/>
      <c r="C51" s="149"/>
      <c r="D51" s="47">
        <f>+seguim!F31</f>
        <v>2</v>
      </c>
      <c r="E51" s="20"/>
      <c r="F51" s="20"/>
      <c r="G51" s="48" t="s">
        <v>344</v>
      </c>
    </row>
  </sheetData>
  <mergeCells count="22">
    <mergeCell ref="C46:C47"/>
    <mergeCell ref="B46:B47"/>
    <mergeCell ref="C50:C51"/>
    <mergeCell ref="B50:B51"/>
    <mergeCell ref="C30:C31"/>
    <mergeCell ref="B30:B31"/>
    <mergeCell ref="C38:C39"/>
    <mergeCell ref="B38:B39"/>
    <mergeCell ref="C43:C45"/>
    <mergeCell ref="B43:B45"/>
    <mergeCell ref="C19:C21"/>
    <mergeCell ref="B19:B21"/>
    <mergeCell ref="C22:C23"/>
    <mergeCell ref="B22:B23"/>
    <mergeCell ref="C28:C29"/>
    <mergeCell ref="B28:B29"/>
    <mergeCell ref="C9:C11"/>
    <mergeCell ref="B9:B11"/>
    <mergeCell ref="C12:C14"/>
    <mergeCell ref="B12:B14"/>
    <mergeCell ref="C17:C18"/>
    <mergeCell ref="B17:B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C8E5B-D0AC-4F65-B5DF-256F08F5E035}">
  <dimension ref="A1:H37"/>
  <sheetViews>
    <sheetView showGridLines="0" zoomScale="70" zoomScaleNormal="70" workbookViewId="0"/>
  </sheetViews>
  <sheetFormatPr baseColWidth="10" defaultRowHeight="14.5" x14ac:dyDescent="0.35"/>
  <cols>
    <col min="1" max="1" width="24.6328125" customWidth="1"/>
    <col min="2" max="2" width="11.81640625" bestFit="1" customWidth="1"/>
    <col min="3" max="3" width="2.81640625" bestFit="1" customWidth="1"/>
    <col min="4" max="6" width="24.26953125" bestFit="1" customWidth="1"/>
    <col min="7" max="7" width="11.7265625" bestFit="1" customWidth="1"/>
    <col min="8" max="8" width="12.1796875" customWidth="1"/>
  </cols>
  <sheetData>
    <row r="1" spans="1:8" x14ac:dyDescent="0.35">
      <c r="A1" s="11" t="s">
        <v>18</v>
      </c>
    </row>
    <row r="2" spans="1:8" x14ac:dyDescent="0.35">
      <c r="D2" t="s">
        <v>17</v>
      </c>
      <c r="E2" t="s">
        <v>38</v>
      </c>
      <c r="F2" t="s">
        <v>16</v>
      </c>
      <c r="G2" s="9" t="s">
        <v>19</v>
      </c>
      <c r="H2" s="9" t="s">
        <v>24</v>
      </c>
    </row>
    <row r="3" spans="1:8" x14ac:dyDescent="0.35">
      <c r="A3" t="s">
        <v>187</v>
      </c>
      <c r="B3" t="s">
        <v>78</v>
      </c>
      <c r="F3">
        <v>1</v>
      </c>
      <c r="G3">
        <v>1</v>
      </c>
      <c r="H3" t="str">
        <f>IF(COUNT(D3:F3)&gt;1,1,"")</f>
        <v/>
      </c>
    </row>
    <row r="4" spans="1:8" x14ac:dyDescent="0.35">
      <c r="A4" t="s">
        <v>196</v>
      </c>
      <c r="B4" t="s">
        <v>78</v>
      </c>
      <c r="F4">
        <v>1</v>
      </c>
      <c r="G4">
        <v>1</v>
      </c>
      <c r="H4" t="str">
        <f t="shared" ref="H4:H34" si="0">IF(COUNT(D4:F4)&gt;1,1,"")</f>
        <v/>
      </c>
    </row>
    <row r="5" spans="1:8" x14ac:dyDescent="0.35">
      <c r="A5" t="s">
        <v>197</v>
      </c>
      <c r="B5" t="s">
        <v>78</v>
      </c>
      <c r="F5">
        <v>1</v>
      </c>
      <c r="G5">
        <v>1</v>
      </c>
      <c r="H5" t="str">
        <f t="shared" si="0"/>
        <v/>
      </c>
    </row>
    <row r="6" spans="1:8" x14ac:dyDescent="0.35">
      <c r="A6" t="s">
        <v>198</v>
      </c>
      <c r="B6" t="s">
        <v>78</v>
      </c>
      <c r="F6">
        <v>2</v>
      </c>
      <c r="G6">
        <v>2</v>
      </c>
      <c r="H6" t="str">
        <f t="shared" si="0"/>
        <v/>
      </c>
    </row>
    <row r="7" spans="1:8" x14ac:dyDescent="0.35">
      <c r="A7" t="s">
        <v>199</v>
      </c>
      <c r="B7" t="s">
        <v>78</v>
      </c>
      <c r="F7">
        <v>1</v>
      </c>
      <c r="G7">
        <v>1</v>
      </c>
      <c r="H7" t="str">
        <f t="shared" si="0"/>
        <v/>
      </c>
    </row>
    <row r="8" spans="1:8" x14ac:dyDescent="0.35">
      <c r="A8" t="s">
        <v>200</v>
      </c>
      <c r="B8" t="s">
        <v>78</v>
      </c>
      <c r="F8">
        <v>1</v>
      </c>
      <c r="G8">
        <v>1</v>
      </c>
      <c r="H8" t="str">
        <f t="shared" si="0"/>
        <v/>
      </c>
    </row>
    <row r="9" spans="1:8" x14ac:dyDescent="0.35">
      <c r="A9" t="s">
        <v>201</v>
      </c>
      <c r="B9" t="s">
        <v>78</v>
      </c>
      <c r="F9">
        <v>1</v>
      </c>
      <c r="G9">
        <v>1</v>
      </c>
      <c r="H9" t="str">
        <f t="shared" si="0"/>
        <v/>
      </c>
    </row>
    <row r="10" spans="1:8" x14ac:dyDescent="0.35">
      <c r="A10" t="s">
        <v>202</v>
      </c>
      <c r="B10" t="s">
        <v>78</v>
      </c>
      <c r="F10">
        <v>3</v>
      </c>
      <c r="G10">
        <v>3</v>
      </c>
      <c r="H10" t="str">
        <f t="shared" si="0"/>
        <v/>
      </c>
    </row>
    <row r="11" spans="1:8" x14ac:dyDescent="0.35">
      <c r="A11" t="s">
        <v>203</v>
      </c>
      <c r="B11" t="s">
        <v>78</v>
      </c>
      <c r="F11">
        <v>2</v>
      </c>
      <c r="G11">
        <v>2</v>
      </c>
      <c r="H11" t="str">
        <f t="shared" si="0"/>
        <v/>
      </c>
    </row>
    <row r="12" spans="1:8" x14ac:dyDescent="0.35">
      <c r="A12" t="s">
        <v>204</v>
      </c>
      <c r="B12" t="s">
        <v>78</v>
      </c>
      <c r="F12">
        <v>1</v>
      </c>
      <c r="G12">
        <v>1</v>
      </c>
      <c r="H12" t="str">
        <f t="shared" si="0"/>
        <v/>
      </c>
    </row>
    <row r="13" spans="1:8" x14ac:dyDescent="0.35">
      <c r="A13" t="s">
        <v>205</v>
      </c>
      <c r="B13" t="s">
        <v>78</v>
      </c>
      <c r="F13">
        <v>1</v>
      </c>
      <c r="G13">
        <v>1</v>
      </c>
      <c r="H13" t="str">
        <f t="shared" si="0"/>
        <v/>
      </c>
    </row>
    <row r="14" spans="1:8" x14ac:dyDescent="0.35">
      <c r="A14" t="s">
        <v>188</v>
      </c>
      <c r="B14" t="s">
        <v>78</v>
      </c>
      <c r="F14">
        <v>1</v>
      </c>
      <c r="G14">
        <v>1</v>
      </c>
      <c r="H14" t="str">
        <f t="shared" si="0"/>
        <v/>
      </c>
    </row>
    <row r="15" spans="1:8" x14ac:dyDescent="0.35">
      <c r="A15" t="s">
        <v>206</v>
      </c>
      <c r="B15" t="s">
        <v>78</v>
      </c>
      <c r="F15">
        <v>2</v>
      </c>
      <c r="G15">
        <v>2</v>
      </c>
      <c r="H15" t="str">
        <f t="shared" si="0"/>
        <v/>
      </c>
    </row>
    <row r="16" spans="1:8" x14ac:dyDescent="0.35">
      <c r="A16" t="s">
        <v>189</v>
      </c>
      <c r="B16" t="s">
        <v>78</v>
      </c>
      <c r="F16">
        <v>1</v>
      </c>
      <c r="G16">
        <v>1</v>
      </c>
      <c r="H16" t="str">
        <f t="shared" si="0"/>
        <v/>
      </c>
    </row>
    <row r="17" spans="1:8" x14ac:dyDescent="0.35">
      <c r="A17" t="s">
        <v>190</v>
      </c>
      <c r="B17" t="s">
        <v>78</v>
      </c>
      <c r="F17">
        <v>2</v>
      </c>
      <c r="G17">
        <v>2</v>
      </c>
      <c r="H17" t="str">
        <f t="shared" si="0"/>
        <v/>
      </c>
    </row>
    <row r="18" spans="1:8" x14ac:dyDescent="0.35">
      <c r="A18" t="s">
        <v>191</v>
      </c>
      <c r="B18" t="s">
        <v>78</v>
      </c>
      <c r="F18">
        <v>2</v>
      </c>
      <c r="G18">
        <v>2</v>
      </c>
      <c r="H18" t="str">
        <f t="shared" si="0"/>
        <v/>
      </c>
    </row>
    <row r="19" spans="1:8" x14ac:dyDescent="0.35">
      <c r="A19" t="s">
        <v>192</v>
      </c>
      <c r="B19" t="s">
        <v>78</v>
      </c>
      <c r="F19">
        <v>1</v>
      </c>
      <c r="G19">
        <v>1</v>
      </c>
      <c r="H19" t="str">
        <f t="shared" si="0"/>
        <v/>
      </c>
    </row>
    <row r="20" spans="1:8" x14ac:dyDescent="0.35">
      <c r="A20" t="s">
        <v>193</v>
      </c>
      <c r="B20" t="s">
        <v>78</v>
      </c>
      <c r="F20">
        <v>1</v>
      </c>
      <c r="G20">
        <v>1</v>
      </c>
      <c r="H20" t="str">
        <f t="shared" si="0"/>
        <v/>
      </c>
    </row>
    <row r="21" spans="1:8" x14ac:dyDescent="0.35">
      <c r="A21" t="s">
        <v>194</v>
      </c>
      <c r="B21" t="s">
        <v>78</v>
      </c>
      <c r="F21">
        <v>1</v>
      </c>
      <c r="G21">
        <v>1</v>
      </c>
      <c r="H21" t="str">
        <f t="shared" si="0"/>
        <v/>
      </c>
    </row>
    <row r="22" spans="1:8" x14ac:dyDescent="0.35">
      <c r="A22" t="s">
        <v>195</v>
      </c>
      <c r="B22" t="s">
        <v>78</v>
      </c>
      <c r="F22">
        <v>1</v>
      </c>
      <c r="G22">
        <v>1</v>
      </c>
      <c r="H22" t="str">
        <f t="shared" si="0"/>
        <v/>
      </c>
    </row>
    <row r="23" spans="1:8" x14ac:dyDescent="0.35">
      <c r="A23" t="s">
        <v>79</v>
      </c>
      <c r="B23" t="s">
        <v>78</v>
      </c>
      <c r="D23">
        <v>1</v>
      </c>
      <c r="G23">
        <v>1</v>
      </c>
      <c r="H23" t="str">
        <f t="shared" si="0"/>
        <v/>
      </c>
    </row>
    <row r="24" spans="1:8" x14ac:dyDescent="0.35">
      <c r="A24" t="s">
        <v>22</v>
      </c>
      <c r="B24" t="s">
        <v>78</v>
      </c>
      <c r="E24">
        <v>1</v>
      </c>
      <c r="F24">
        <v>2</v>
      </c>
      <c r="G24">
        <v>3</v>
      </c>
      <c r="H24">
        <f t="shared" si="0"/>
        <v>1</v>
      </c>
    </row>
    <row r="25" spans="1:8" x14ac:dyDescent="0.35">
      <c r="A25" t="s">
        <v>80</v>
      </c>
      <c r="B25" t="s">
        <v>78</v>
      </c>
      <c r="E25">
        <v>1</v>
      </c>
      <c r="F25">
        <v>2</v>
      </c>
      <c r="G25">
        <v>3</v>
      </c>
      <c r="H25">
        <f t="shared" si="0"/>
        <v>1</v>
      </c>
    </row>
    <row r="26" spans="1:8" x14ac:dyDescent="0.35">
      <c r="A26" t="s">
        <v>81</v>
      </c>
      <c r="B26" t="s">
        <v>78</v>
      </c>
      <c r="F26">
        <v>1</v>
      </c>
      <c r="G26">
        <v>1</v>
      </c>
      <c r="H26" t="str">
        <f t="shared" si="0"/>
        <v/>
      </c>
    </row>
    <row r="27" spans="1:8" x14ac:dyDescent="0.35">
      <c r="A27" t="s">
        <v>82</v>
      </c>
      <c r="B27" t="s">
        <v>78</v>
      </c>
      <c r="F27">
        <v>1</v>
      </c>
      <c r="G27">
        <v>1</v>
      </c>
      <c r="H27" t="str">
        <f t="shared" si="0"/>
        <v/>
      </c>
    </row>
    <row r="28" spans="1:8" x14ac:dyDescent="0.35">
      <c r="A28" t="s">
        <v>83</v>
      </c>
      <c r="B28" t="s">
        <v>78</v>
      </c>
      <c r="F28">
        <v>2</v>
      </c>
      <c r="G28">
        <v>2</v>
      </c>
      <c r="H28" t="str">
        <f t="shared" si="0"/>
        <v/>
      </c>
    </row>
    <row r="29" spans="1:8" x14ac:dyDescent="0.35">
      <c r="A29" t="s">
        <v>84</v>
      </c>
      <c r="B29" t="s">
        <v>78</v>
      </c>
      <c r="E29">
        <v>1</v>
      </c>
      <c r="F29">
        <v>2</v>
      </c>
      <c r="G29">
        <v>3</v>
      </c>
      <c r="H29">
        <f>IF(COUNT(D29:F29)&gt;1,1,"")</f>
        <v>1</v>
      </c>
    </row>
    <row r="30" spans="1:8" x14ac:dyDescent="0.35">
      <c r="A30" t="s">
        <v>85</v>
      </c>
      <c r="B30" t="s">
        <v>78</v>
      </c>
      <c r="F30">
        <v>2</v>
      </c>
      <c r="G30">
        <v>2</v>
      </c>
      <c r="H30" t="str">
        <f t="shared" si="0"/>
        <v/>
      </c>
    </row>
    <row r="31" spans="1:8" x14ac:dyDescent="0.35">
      <c r="A31" t="s">
        <v>86</v>
      </c>
      <c r="B31" t="s">
        <v>78</v>
      </c>
      <c r="F31">
        <v>1</v>
      </c>
      <c r="G31">
        <v>1</v>
      </c>
      <c r="H31" t="str">
        <f t="shared" si="0"/>
        <v/>
      </c>
    </row>
    <row r="32" spans="1:8" x14ac:dyDescent="0.35">
      <c r="A32" t="s">
        <v>42</v>
      </c>
      <c r="B32" t="s">
        <v>32</v>
      </c>
      <c r="C32">
        <v>64</v>
      </c>
      <c r="F32">
        <v>1</v>
      </c>
      <c r="G32">
        <v>1</v>
      </c>
      <c r="H32" t="str">
        <f t="shared" si="0"/>
        <v/>
      </c>
    </row>
    <row r="33" spans="1:8" x14ac:dyDescent="0.35">
      <c r="A33" t="s">
        <v>43</v>
      </c>
      <c r="B33" t="s">
        <v>32</v>
      </c>
      <c r="C33">
        <v>64</v>
      </c>
      <c r="F33">
        <v>2</v>
      </c>
      <c r="G33">
        <v>2</v>
      </c>
      <c r="H33" t="str">
        <f t="shared" si="0"/>
        <v/>
      </c>
    </row>
    <row r="34" spans="1:8" x14ac:dyDescent="0.35">
      <c r="A34" t="s">
        <v>44</v>
      </c>
      <c r="B34" t="s">
        <v>32</v>
      </c>
      <c r="C34">
        <v>64</v>
      </c>
      <c r="D34">
        <v>1</v>
      </c>
      <c r="G34">
        <v>1</v>
      </c>
      <c r="H34" t="str">
        <f t="shared" si="0"/>
        <v/>
      </c>
    </row>
    <row r="35" spans="1:8" x14ac:dyDescent="0.35">
      <c r="A35" t="s">
        <v>19</v>
      </c>
      <c r="D35">
        <v>2</v>
      </c>
      <c r="E35">
        <v>3</v>
      </c>
      <c r="F35">
        <v>43</v>
      </c>
      <c r="G35">
        <v>48</v>
      </c>
      <c r="H35" s="10" t="s">
        <v>20</v>
      </c>
    </row>
    <row r="36" spans="1:8" x14ac:dyDescent="0.35">
      <c r="H36" s="10"/>
    </row>
    <row r="37" spans="1:8" x14ac:dyDescent="0.35">
      <c r="D37">
        <f>COUNT(D3:D34)</f>
        <v>2</v>
      </c>
      <c r="E37">
        <f t="shared" ref="E37:F37" si="1">COUNT(E3:E34)</f>
        <v>3</v>
      </c>
      <c r="F37">
        <f t="shared" si="1"/>
        <v>30</v>
      </c>
      <c r="G37">
        <f>SUM(D37:F37)-SUM(H3:H34)</f>
        <v>32</v>
      </c>
      <c r="H37" s="10" t="s">
        <v>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45A26-0062-46E8-ACFD-4CDA36C1EF7F}">
  <dimension ref="A1:CV51"/>
  <sheetViews>
    <sheetView showGridLines="0" topLeftCell="AF1" zoomScale="60" zoomScaleNormal="60" workbookViewId="0">
      <pane ySplit="3" topLeftCell="A4" activePane="bottomLeft" state="frozen"/>
      <selection activeCell="G39" sqref="G39:I39"/>
      <selection pane="bottomLeft" activeCell="AI4" sqref="AI4"/>
    </sheetView>
  </sheetViews>
  <sheetFormatPr baseColWidth="10" defaultColWidth="0" defaultRowHeight="14.5" x14ac:dyDescent="0.35"/>
  <cols>
    <col min="1" max="1" width="11.90625" style="3" customWidth="1"/>
    <col min="2" max="2" width="21.54296875" style="2" customWidth="1"/>
    <col min="3" max="3" width="15.36328125" style="3" customWidth="1"/>
    <col min="4" max="4" width="14.08984375" style="3" customWidth="1"/>
    <col min="5" max="5" width="26.6328125" style="3" customWidth="1"/>
    <col min="6" max="6" width="11.90625" style="4" customWidth="1"/>
    <col min="7" max="7" width="58.81640625" style="5" customWidth="1"/>
    <col min="8" max="8" width="58.81640625" style="6" customWidth="1"/>
    <col min="9" max="9" width="47" style="6" customWidth="1"/>
    <col min="10" max="10" width="47.453125" style="6" customWidth="1"/>
    <col min="11" max="12" width="37.08984375" style="3" customWidth="1"/>
    <col min="13" max="13" width="115.81640625" style="2" customWidth="1"/>
    <col min="14" max="15" width="27.36328125" style="2" customWidth="1"/>
    <col min="16" max="16" width="115.81640625" style="2" customWidth="1"/>
    <col min="17" max="18" width="27.36328125" style="2" customWidth="1"/>
    <col min="19" max="19" width="115.81640625" style="2" customWidth="1"/>
    <col min="20" max="21" width="27.36328125" style="2" customWidth="1"/>
    <col min="22" max="22" width="115.81640625" style="2" customWidth="1"/>
    <col min="23" max="24" width="27.36328125" style="2" customWidth="1"/>
    <col min="25" max="25" width="115.81640625" style="2" customWidth="1"/>
    <col min="26" max="27" width="27.36328125" style="2" customWidth="1"/>
    <col min="28" max="28" width="115.81640625" style="2" customWidth="1"/>
    <col min="29" max="30" width="27.36328125" style="2" customWidth="1"/>
    <col min="31" max="31" width="115.81640625" style="2" customWidth="1"/>
    <col min="32" max="33" width="27.36328125" style="2" customWidth="1"/>
    <col min="34" max="34" width="115.81640625" style="2" customWidth="1"/>
    <col min="35" max="36" width="27.36328125" style="2" customWidth="1"/>
    <col min="37" max="37" width="21.08984375" style="5" customWidth="1"/>
    <col min="38" max="38" width="28.08984375" style="5" customWidth="1"/>
    <col min="39" max="39" width="49.90625" style="6" customWidth="1"/>
    <col min="40" max="100" width="0" hidden="1" customWidth="1"/>
    <col min="101" max="16384" width="11.54296875" hidden="1"/>
  </cols>
  <sheetData>
    <row r="1" spans="1:74" ht="18" x14ac:dyDescent="0.4">
      <c r="A1" s="1" t="s">
        <v>0</v>
      </c>
    </row>
    <row r="2" spans="1:74" x14ac:dyDescent="0.35">
      <c r="A2" s="7"/>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8"/>
    </row>
    <row r="3" spans="1:74" ht="70" x14ac:dyDescent="0.35">
      <c r="A3" s="21" t="s">
        <v>1</v>
      </c>
      <c r="B3" s="22" t="s">
        <v>2</v>
      </c>
      <c r="C3" s="22" t="s">
        <v>3</v>
      </c>
      <c r="D3" s="22" t="s">
        <v>4</v>
      </c>
      <c r="E3" s="22" t="s">
        <v>5</v>
      </c>
      <c r="F3" s="22" t="s">
        <v>6</v>
      </c>
      <c r="G3" s="22" t="s">
        <v>7</v>
      </c>
      <c r="H3" s="22" t="s">
        <v>8</v>
      </c>
      <c r="I3" s="22" t="s">
        <v>9</v>
      </c>
      <c r="J3" s="22" t="s">
        <v>10</v>
      </c>
      <c r="K3" s="22" t="s">
        <v>11</v>
      </c>
      <c r="L3" s="23" t="s">
        <v>23</v>
      </c>
      <c r="M3" s="24" t="s">
        <v>26</v>
      </c>
      <c r="N3" s="22" t="s">
        <v>27</v>
      </c>
      <c r="O3" s="22" t="s">
        <v>28</v>
      </c>
      <c r="P3" s="24" t="s">
        <v>29</v>
      </c>
      <c r="Q3" s="22" t="s">
        <v>30</v>
      </c>
      <c r="R3" s="22" t="s">
        <v>31</v>
      </c>
      <c r="S3" s="24" t="s">
        <v>35</v>
      </c>
      <c r="T3" s="22" t="s">
        <v>36</v>
      </c>
      <c r="U3" s="22" t="s">
        <v>37</v>
      </c>
      <c r="V3" s="24" t="s">
        <v>39</v>
      </c>
      <c r="W3" s="22" t="s">
        <v>40</v>
      </c>
      <c r="X3" s="22" t="s">
        <v>41</v>
      </c>
      <c r="Y3" s="24" t="s">
        <v>69</v>
      </c>
      <c r="Z3" s="22" t="s">
        <v>70</v>
      </c>
      <c r="AA3" s="22" t="s">
        <v>71</v>
      </c>
      <c r="AB3" s="24" t="s">
        <v>75</v>
      </c>
      <c r="AC3" s="22" t="s">
        <v>76</v>
      </c>
      <c r="AD3" s="22" t="s">
        <v>77</v>
      </c>
      <c r="AE3" s="24" t="s">
        <v>163</v>
      </c>
      <c r="AF3" s="22" t="s">
        <v>164</v>
      </c>
      <c r="AG3" s="22" t="s">
        <v>165</v>
      </c>
      <c r="AH3" s="24" t="s">
        <v>184</v>
      </c>
      <c r="AI3" s="22" t="s">
        <v>185</v>
      </c>
      <c r="AJ3" s="22" t="s">
        <v>186</v>
      </c>
      <c r="AK3" s="22" t="s">
        <v>12</v>
      </c>
      <c r="AL3" s="22" t="s">
        <v>13</v>
      </c>
      <c r="AM3" s="24" t="s">
        <v>14</v>
      </c>
    </row>
    <row r="4" spans="1:74" ht="160" customHeight="1" x14ac:dyDescent="0.35">
      <c r="A4" s="26">
        <v>1</v>
      </c>
      <c r="B4" s="27">
        <v>263</v>
      </c>
      <c r="C4" s="28" t="s">
        <v>32</v>
      </c>
      <c r="D4" s="27">
        <v>64</v>
      </c>
      <c r="E4" s="28" t="s">
        <v>42</v>
      </c>
      <c r="F4" s="28">
        <v>1</v>
      </c>
      <c r="G4" s="29" t="s">
        <v>65</v>
      </c>
      <c r="H4" s="30" t="s">
        <v>45</v>
      </c>
      <c r="I4" s="30" t="s">
        <v>74</v>
      </c>
      <c r="J4" s="30" t="s">
        <v>53</v>
      </c>
      <c r="K4" s="30" t="s">
        <v>54</v>
      </c>
      <c r="L4" s="31">
        <v>1</v>
      </c>
      <c r="M4" s="32"/>
      <c r="N4" s="31"/>
      <c r="O4" s="31"/>
      <c r="P4" s="31"/>
      <c r="Q4" s="31"/>
      <c r="R4" s="31"/>
      <c r="S4" s="32"/>
      <c r="T4" s="31"/>
      <c r="U4" s="31"/>
      <c r="V4" s="31"/>
      <c r="W4" s="31"/>
      <c r="X4" s="31" t="s">
        <v>16</v>
      </c>
      <c r="Y4" s="32" t="s">
        <v>170</v>
      </c>
      <c r="Z4" s="31">
        <v>0.97</v>
      </c>
      <c r="AA4" s="31" t="s">
        <v>16</v>
      </c>
      <c r="AB4" s="32" t="s">
        <v>171</v>
      </c>
      <c r="AC4" s="31">
        <v>0.98299999999999998</v>
      </c>
      <c r="AD4" s="31" t="s">
        <v>16</v>
      </c>
      <c r="AE4" s="32" t="s">
        <v>172</v>
      </c>
      <c r="AF4" s="31">
        <v>0.98199999999999998</v>
      </c>
      <c r="AG4" s="31" t="s">
        <v>16</v>
      </c>
      <c r="AH4" s="32" t="s">
        <v>324</v>
      </c>
      <c r="AI4" s="31">
        <v>1</v>
      </c>
      <c r="AJ4" s="31" t="s">
        <v>16</v>
      </c>
      <c r="AK4" s="33">
        <v>45631</v>
      </c>
      <c r="AL4" s="33">
        <v>45991</v>
      </c>
      <c r="AM4" s="27" t="s">
        <v>61</v>
      </c>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row>
    <row r="5" spans="1:74" ht="214.75" customHeight="1" x14ac:dyDescent="0.35">
      <c r="A5" s="12">
        <v>2</v>
      </c>
      <c r="B5" s="13">
        <v>263</v>
      </c>
      <c r="C5" s="14" t="s">
        <v>32</v>
      </c>
      <c r="D5" s="13">
        <v>64</v>
      </c>
      <c r="E5" s="14" t="s">
        <v>43</v>
      </c>
      <c r="F5" s="14">
        <v>2</v>
      </c>
      <c r="G5" s="15" t="s">
        <v>66</v>
      </c>
      <c r="H5" s="16" t="s">
        <v>46</v>
      </c>
      <c r="I5" s="16" t="s">
        <v>50</v>
      </c>
      <c r="J5" s="16" t="s">
        <v>55</v>
      </c>
      <c r="K5" s="16" t="s">
        <v>56</v>
      </c>
      <c r="L5" s="25">
        <v>1</v>
      </c>
      <c r="M5" s="18"/>
      <c r="N5" s="17"/>
      <c r="O5" s="17"/>
      <c r="P5" s="17"/>
      <c r="Q5" s="17"/>
      <c r="R5" s="17"/>
      <c r="S5" s="18"/>
      <c r="T5" s="17"/>
      <c r="U5" s="17"/>
      <c r="V5" s="18" t="s">
        <v>68</v>
      </c>
      <c r="W5" s="17">
        <v>0.1</v>
      </c>
      <c r="X5" s="17" t="s">
        <v>16</v>
      </c>
      <c r="Y5" s="18" t="s">
        <v>72</v>
      </c>
      <c r="Z5" s="17">
        <v>0.2</v>
      </c>
      <c r="AA5" s="17" t="s">
        <v>16</v>
      </c>
      <c r="AB5" s="18" t="s">
        <v>136</v>
      </c>
      <c r="AC5" s="17">
        <v>0.3</v>
      </c>
      <c r="AD5" s="17" t="s">
        <v>16</v>
      </c>
      <c r="AE5" s="18" t="s">
        <v>176</v>
      </c>
      <c r="AF5" s="17">
        <v>0.5</v>
      </c>
      <c r="AG5" s="17" t="s">
        <v>16</v>
      </c>
      <c r="AH5" s="18" t="s">
        <v>328</v>
      </c>
      <c r="AI5" s="17">
        <v>0.9</v>
      </c>
      <c r="AJ5" s="17" t="s">
        <v>16</v>
      </c>
      <c r="AK5" s="19">
        <v>45631</v>
      </c>
      <c r="AL5" s="19">
        <v>45991</v>
      </c>
      <c r="AM5" s="13" t="s">
        <v>62</v>
      </c>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row>
    <row r="6" spans="1:74" ht="160" customHeight="1" x14ac:dyDescent="0.35">
      <c r="A6" s="26">
        <v>3</v>
      </c>
      <c r="B6" s="27">
        <v>263</v>
      </c>
      <c r="C6" s="28" t="s">
        <v>32</v>
      </c>
      <c r="D6" s="27">
        <v>64</v>
      </c>
      <c r="E6" s="28" t="s">
        <v>43</v>
      </c>
      <c r="F6" s="28">
        <v>4</v>
      </c>
      <c r="G6" s="29" t="s">
        <v>66</v>
      </c>
      <c r="H6" s="30" t="s">
        <v>47</v>
      </c>
      <c r="I6" s="30" t="s">
        <v>51</v>
      </c>
      <c r="J6" s="30" t="s">
        <v>57</v>
      </c>
      <c r="K6" s="30" t="s">
        <v>58</v>
      </c>
      <c r="L6" s="31">
        <v>1</v>
      </c>
      <c r="M6" s="32"/>
      <c r="N6" s="31"/>
      <c r="O6" s="31"/>
      <c r="P6" s="31"/>
      <c r="Q6" s="31"/>
      <c r="R6" s="31"/>
      <c r="S6" s="32"/>
      <c r="T6" s="31"/>
      <c r="U6" s="31"/>
      <c r="V6" s="31"/>
      <c r="W6" s="31"/>
      <c r="X6" s="31" t="s">
        <v>16</v>
      </c>
      <c r="Y6" s="31" t="s">
        <v>15</v>
      </c>
      <c r="Z6" s="31">
        <v>0</v>
      </c>
      <c r="AA6" s="31" t="s">
        <v>16</v>
      </c>
      <c r="AB6" s="32" t="s">
        <v>146</v>
      </c>
      <c r="AC6" s="31">
        <v>0</v>
      </c>
      <c r="AD6" s="31" t="s">
        <v>16</v>
      </c>
      <c r="AE6" s="32" t="s">
        <v>167</v>
      </c>
      <c r="AF6" s="31">
        <v>0.3</v>
      </c>
      <c r="AG6" s="31" t="s">
        <v>16</v>
      </c>
      <c r="AH6" s="32" t="s">
        <v>325</v>
      </c>
      <c r="AI6" s="31">
        <v>1</v>
      </c>
      <c r="AJ6" s="31" t="s">
        <v>16</v>
      </c>
      <c r="AK6" s="33">
        <v>45631</v>
      </c>
      <c r="AL6" s="33">
        <v>45995</v>
      </c>
      <c r="AM6" s="27" t="s">
        <v>63</v>
      </c>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row>
    <row r="7" spans="1:74" ht="160" customHeight="1" x14ac:dyDescent="0.35">
      <c r="A7" s="26">
        <v>4</v>
      </c>
      <c r="B7" s="27">
        <v>263</v>
      </c>
      <c r="C7" s="28" t="s">
        <v>32</v>
      </c>
      <c r="D7" s="27">
        <v>64</v>
      </c>
      <c r="E7" s="28" t="s">
        <v>44</v>
      </c>
      <c r="F7" s="28">
        <v>1</v>
      </c>
      <c r="G7" s="29" t="s">
        <v>67</v>
      </c>
      <c r="H7" s="30" t="s">
        <v>48</v>
      </c>
      <c r="I7" s="30" t="s">
        <v>52</v>
      </c>
      <c r="J7" s="30" t="s">
        <v>59</v>
      </c>
      <c r="K7" s="30" t="s">
        <v>60</v>
      </c>
      <c r="L7" s="34">
        <v>1</v>
      </c>
      <c r="M7" s="32"/>
      <c r="N7" s="31"/>
      <c r="O7" s="31"/>
      <c r="P7" s="31"/>
      <c r="Q7" s="31"/>
      <c r="R7" s="31"/>
      <c r="S7" s="32"/>
      <c r="T7" s="31"/>
      <c r="U7" s="31"/>
      <c r="V7" s="31"/>
      <c r="W7" s="31"/>
      <c r="X7" s="31" t="s">
        <v>16</v>
      </c>
      <c r="Y7" s="32" t="s">
        <v>73</v>
      </c>
      <c r="Z7" s="31">
        <v>0.1</v>
      </c>
      <c r="AA7" s="31" t="s">
        <v>16</v>
      </c>
      <c r="AB7" s="32" t="s">
        <v>73</v>
      </c>
      <c r="AC7" s="31">
        <v>0.1</v>
      </c>
      <c r="AD7" s="31" t="s">
        <v>16</v>
      </c>
      <c r="AE7" s="32" t="s">
        <v>173</v>
      </c>
      <c r="AF7" s="31">
        <v>1</v>
      </c>
      <c r="AG7" s="31" t="s">
        <v>17</v>
      </c>
      <c r="AH7" s="32"/>
      <c r="AI7" s="31">
        <v>1</v>
      </c>
      <c r="AJ7" s="31" t="s">
        <v>17</v>
      </c>
      <c r="AK7" s="33">
        <v>45631</v>
      </c>
      <c r="AL7" s="33">
        <v>45930</v>
      </c>
      <c r="AM7" s="27" t="s">
        <v>64</v>
      </c>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row>
    <row r="8" spans="1:74" ht="114.65" customHeight="1" x14ac:dyDescent="0.35">
      <c r="A8" s="26">
        <v>5</v>
      </c>
      <c r="B8" s="27">
        <v>263</v>
      </c>
      <c r="C8" s="28" t="s">
        <v>78</v>
      </c>
      <c r="D8" s="27">
        <v>48</v>
      </c>
      <c r="E8" s="28" t="s">
        <v>79</v>
      </c>
      <c r="F8" s="28">
        <v>1</v>
      </c>
      <c r="G8" s="29" t="s">
        <v>138</v>
      </c>
      <c r="H8" s="30" t="s">
        <v>87</v>
      </c>
      <c r="I8" s="30" t="s">
        <v>161</v>
      </c>
      <c r="J8" s="30" t="s">
        <v>102</v>
      </c>
      <c r="K8" s="30" t="s">
        <v>103</v>
      </c>
      <c r="L8" s="34">
        <v>1</v>
      </c>
      <c r="M8" s="32"/>
      <c r="N8" s="31"/>
      <c r="O8" s="31"/>
      <c r="P8" s="31"/>
      <c r="Q8" s="31"/>
      <c r="R8" s="31"/>
      <c r="S8" s="32"/>
      <c r="T8" s="31"/>
      <c r="U8" s="31"/>
      <c r="V8" s="31"/>
      <c r="W8" s="31"/>
      <c r="X8" s="31"/>
      <c r="Y8" s="32"/>
      <c r="Z8" s="31"/>
      <c r="AA8" s="31"/>
      <c r="AB8" s="32" t="s">
        <v>162</v>
      </c>
      <c r="AC8" s="31">
        <v>0.15</v>
      </c>
      <c r="AD8" s="31" t="s">
        <v>16</v>
      </c>
      <c r="AE8" s="32" t="s">
        <v>174</v>
      </c>
      <c r="AF8" s="31">
        <v>1</v>
      </c>
      <c r="AG8" s="31" t="s">
        <v>17</v>
      </c>
      <c r="AH8" s="32"/>
      <c r="AI8" s="31">
        <v>1</v>
      </c>
      <c r="AJ8" s="31" t="s">
        <v>17</v>
      </c>
      <c r="AK8" s="33">
        <v>45751</v>
      </c>
      <c r="AL8" s="33">
        <v>45930</v>
      </c>
      <c r="AM8" s="27" t="s">
        <v>126</v>
      </c>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row>
    <row r="9" spans="1:74" ht="303.64999999999998" customHeight="1" x14ac:dyDescent="0.35">
      <c r="A9" s="26">
        <v>6</v>
      </c>
      <c r="B9" s="27">
        <v>263</v>
      </c>
      <c r="C9" s="28" t="s">
        <v>78</v>
      </c>
      <c r="D9" s="27">
        <v>48</v>
      </c>
      <c r="E9" s="28" t="s">
        <v>22</v>
      </c>
      <c r="F9" s="28">
        <v>1</v>
      </c>
      <c r="G9" s="29" t="s">
        <v>139</v>
      </c>
      <c r="H9" s="30" t="s">
        <v>88</v>
      </c>
      <c r="I9" s="30" t="s">
        <v>147</v>
      </c>
      <c r="J9" s="30" t="s">
        <v>104</v>
      </c>
      <c r="K9" s="30" t="s">
        <v>105</v>
      </c>
      <c r="L9" s="34">
        <v>5</v>
      </c>
      <c r="M9" s="32"/>
      <c r="N9" s="31"/>
      <c r="O9" s="31"/>
      <c r="P9" s="31"/>
      <c r="Q9" s="31"/>
      <c r="R9" s="31"/>
      <c r="S9" s="32"/>
      <c r="T9" s="31"/>
      <c r="U9" s="31"/>
      <c r="V9" s="31"/>
      <c r="W9" s="31"/>
      <c r="X9" s="31"/>
      <c r="Y9" s="32"/>
      <c r="Z9" s="31"/>
      <c r="AA9" s="31"/>
      <c r="AB9" s="32" t="s">
        <v>137</v>
      </c>
      <c r="AC9" s="31">
        <v>0.2</v>
      </c>
      <c r="AD9" s="31" t="s">
        <v>16</v>
      </c>
      <c r="AE9" s="32" t="s">
        <v>175</v>
      </c>
      <c r="AF9" s="31">
        <v>1</v>
      </c>
      <c r="AG9" s="31" t="s">
        <v>38</v>
      </c>
      <c r="AH9" s="32"/>
      <c r="AI9" s="31">
        <v>1</v>
      </c>
      <c r="AJ9" s="31" t="s">
        <v>38</v>
      </c>
      <c r="AK9" s="33">
        <v>45809</v>
      </c>
      <c r="AL9" s="33">
        <v>45900</v>
      </c>
      <c r="AM9" s="27" t="s">
        <v>127</v>
      </c>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row>
    <row r="10" spans="1:74" ht="228.65" customHeight="1" x14ac:dyDescent="0.35">
      <c r="A10" s="26">
        <v>7</v>
      </c>
      <c r="B10" s="27">
        <v>263</v>
      </c>
      <c r="C10" s="28" t="s">
        <v>78</v>
      </c>
      <c r="D10" s="27">
        <v>48</v>
      </c>
      <c r="E10" s="28" t="s">
        <v>22</v>
      </c>
      <c r="F10" s="28">
        <v>2</v>
      </c>
      <c r="G10" s="29" t="s">
        <v>139</v>
      </c>
      <c r="H10" s="30" t="s">
        <v>88</v>
      </c>
      <c r="I10" s="30" t="s">
        <v>148</v>
      </c>
      <c r="J10" s="30" t="s">
        <v>109</v>
      </c>
      <c r="K10" s="30" t="s">
        <v>106</v>
      </c>
      <c r="L10" s="34">
        <v>1</v>
      </c>
      <c r="M10" s="32"/>
      <c r="N10" s="31"/>
      <c r="O10" s="31"/>
      <c r="P10" s="31"/>
      <c r="Q10" s="31"/>
      <c r="R10" s="31"/>
      <c r="S10" s="32"/>
      <c r="T10" s="31"/>
      <c r="U10" s="31"/>
      <c r="V10" s="31"/>
      <c r="W10" s="31"/>
      <c r="X10" s="31"/>
      <c r="Y10" s="32"/>
      <c r="Z10" s="31"/>
      <c r="AA10" s="31"/>
      <c r="AB10" s="32" t="s">
        <v>134</v>
      </c>
      <c r="AC10" s="31">
        <v>0</v>
      </c>
      <c r="AD10" s="31" t="s">
        <v>16</v>
      </c>
      <c r="AE10" s="39" t="s">
        <v>177</v>
      </c>
      <c r="AF10" s="31">
        <v>0.1</v>
      </c>
      <c r="AG10" s="31" t="s">
        <v>16</v>
      </c>
      <c r="AH10" s="40" t="s">
        <v>329</v>
      </c>
      <c r="AI10" s="31">
        <v>1</v>
      </c>
      <c r="AJ10" s="31" t="s">
        <v>16</v>
      </c>
      <c r="AK10" s="33">
        <v>45901</v>
      </c>
      <c r="AL10" s="33">
        <v>46022</v>
      </c>
      <c r="AM10" s="27" t="s">
        <v>128</v>
      </c>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row>
    <row r="11" spans="1:74" ht="165.65" customHeight="1" x14ac:dyDescent="0.35">
      <c r="A11" s="26">
        <v>8</v>
      </c>
      <c r="B11" s="27">
        <v>263</v>
      </c>
      <c r="C11" s="28" t="s">
        <v>78</v>
      </c>
      <c r="D11" s="27">
        <v>48</v>
      </c>
      <c r="E11" s="28" t="s">
        <v>22</v>
      </c>
      <c r="F11" s="28">
        <v>3</v>
      </c>
      <c r="G11" s="29" t="s">
        <v>139</v>
      </c>
      <c r="H11" s="30" t="s">
        <v>88</v>
      </c>
      <c r="I11" s="30" t="s">
        <v>149</v>
      </c>
      <c r="J11" s="30" t="s">
        <v>107</v>
      </c>
      <c r="K11" s="30" t="s">
        <v>108</v>
      </c>
      <c r="L11" s="34">
        <v>2</v>
      </c>
      <c r="M11" s="32"/>
      <c r="N11" s="31"/>
      <c r="O11" s="31"/>
      <c r="P11" s="31"/>
      <c r="Q11" s="31"/>
      <c r="R11" s="31"/>
      <c r="S11" s="32"/>
      <c r="T11" s="31"/>
      <c r="U11" s="31"/>
      <c r="V11" s="31"/>
      <c r="W11" s="31"/>
      <c r="X11" s="31"/>
      <c r="Y11" s="32"/>
      <c r="Z11" s="31"/>
      <c r="AA11" s="31"/>
      <c r="AB11" s="32" t="s">
        <v>134</v>
      </c>
      <c r="AC11" s="31">
        <v>0</v>
      </c>
      <c r="AD11" s="31" t="s">
        <v>16</v>
      </c>
      <c r="AE11" s="32" t="s">
        <v>181</v>
      </c>
      <c r="AF11" s="31">
        <v>0.1</v>
      </c>
      <c r="AG11" s="31" t="s">
        <v>16</v>
      </c>
      <c r="AH11" s="32" t="s">
        <v>330</v>
      </c>
      <c r="AI11" s="31">
        <v>1</v>
      </c>
      <c r="AJ11" s="31" t="s">
        <v>16</v>
      </c>
      <c r="AK11" s="33">
        <v>45901</v>
      </c>
      <c r="AL11" s="33">
        <v>46022</v>
      </c>
      <c r="AM11" s="27" t="s">
        <v>129</v>
      </c>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row>
    <row r="12" spans="1:74" ht="308.39999999999998" customHeight="1" x14ac:dyDescent="0.35">
      <c r="A12" s="26">
        <v>9</v>
      </c>
      <c r="B12" s="27">
        <v>263</v>
      </c>
      <c r="C12" s="28" t="s">
        <v>78</v>
      </c>
      <c r="D12" s="27">
        <v>48</v>
      </c>
      <c r="E12" s="28" t="s">
        <v>80</v>
      </c>
      <c r="F12" s="28">
        <v>1</v>
      </c>
      <c r="G12" s="29" t="s">
        <v>140</v>
      </c>
      <c r="H12" s="30" t="s">
        <v>89</v>
      </c>
      <c r="I12" s="30" t="s">
        <v>147</v>
      </c>
      <c r="J12" s="30" t="s">
        <v>104</v>
      </c>
      <c r="K12" s="30" t="s">
        <v>105</v>
      </c>
      <c r="L12" s="34">
        <v>5</v>
      </c>
      <c r="M12" s="32"/>
      <c r="N12" s="31"/>
      <c r="O12" s="31"/>
      <c r="P12" s="31"/>
      <c r="Q12" s="31"/>
      <c r="R12" s="31"/>
      <c r="S12" s="32"/>
      <c r="T12" s="31"/>
      <c r="U12" s="31"/>
      <c r="V12" s="31"/>
      <c r="W12" s="31"/>
      <c r="X12" s="31"/>
      <c r="Y12" s="32"/>
      <c r="Z12" s="31"/>
      <c r="AA12" s="31"/>
      <c r="AB12" s="32" t="s">
        <v>137</v>
      </c>
      <c r="AC12" s="31">
        <v>0.2</v>
      </c>
      <c r="AD12" s="31" t="s">
        <v>16</v>
      </c>
      <c r="AE12" s="32" t="s">
        <v>175</v>
      </c>
      <c r="AF12" s="31">
        <v>1</v>
      </c>
      <c r="AG12" s="31" t="s">
        <v>38</v>
      </c>
      <c r="AH12" s="32"/>
      <c r="AI12" s="31">
        <v>1</v>
      </c>
      <c r="AJ12" s="31" t="s">
        <v>38</v>
      </c>
      <c r="AK12" s="33">
        <v>45809</v>
      </c>
      <c r="AL12" s="33">
        <v>45900</v>
      </c>
      <c r="AM12" s="27" t="s">
        <v>127</v>
      </c>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row>
    <row r="13" spans="1:74" ht="229.25" customHeight="1" x14ac:dyDescent="0.35">
      <c r="A13" s="26">
        <v>10</v>
      </c>
      <c r="B13" s="27">
        <v>263</v>
      </c>
      <c r="C13" s="28" t="s">
        <v>78</v>
      </c>
      <c r="D13" s="27">
        <v>48</v>
      </c>
      <c r="E13" s="28" t="s">
        <v>80</v>
      </c>
      <c r="F13" s="28">
        <v>2</v>
      </c>
      <c r="G13" s="29" t="s">
        <v>140</v>
      </c>
      <c r="H13" s="30" t="s">
        <v>89</v>
      </c>
      <c r="I13" s="30" t="s">
        <v>150</v>
      </c>
      <c r="J13" s="30" t="s">
        <v>109</v>
      </c>
      <c r="K13" s="30" t="s">
        <v>106</v>
      </c>
      <c r="L13" s="34">
        <v>1</v>
      </c>
      <c r="M13" s="32"/>
      <c r="N13" s="31"/>
      <c r="O13" s="31"/>
      <c r="P13" s="31"/>
      <c r="Q13" s="31"/>
      <c r="R13" s="31"/>
      <c r="S13" s="32"/>
      <c r="T13" s="31"/>
      <c r="U13" s="31"/>
      <c r="V13" s="31"/>
      <c r="W13" s="31"/>
      <c r="X13" s="31"/>
      <c r="Y13" s="32"/>
      <c r="Z13" s="31"/>
      <c r="AA13" s="31"/>
      <c r="AB13" s="32" t="s">
        <v>134</v>
      </c>
      <c r="AC13" s="31">
        <v>0</v>
      </c>
      <c r="AD13" s="31" t="s">
        <v>16</v>
      </c>
      <c r="AE13" s="32" t="s">
        <v>177</v>
      </c>
      <c r="AF13" s="31">
        <v>0.1</v>
      </c>
      <c r="AG13" s="31" t="s">
        <v>16</v>
      </c>
      <c r="AH13" s="40" t="s">
        <v>329</v>
      </c>
      <c r="AI13" s="31">
        <v>1</v>
      </c>
      <c r="AJ13" s="31" t="s">
        <v>16</v>
      </c>
      <c r="AK13" s="33">
        <v>45901</v>
      </c>
      <c r="AL13" s="33">
        <v>46022</v>
      </c>
      <c r="AM13" s="27" t="s">
        <v>128</v>
      </c>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row>
    <row r="14" spans="1:74" ht="158.4" customHeight="1" x14ac:dyDescent="0.35">
      <c r="A14" s="26">
        <v>11</v>
      </c>
      <c r="B14" s="27">
        <v>263</v>
      </c>
      <c r="C14" s="28" t="s">
        <v>78</v>
      </c>
      <c r="D14" s="27">
        <v>48</v>
      </c>
      <c r="E14" s="28" t="s">
        <v>80</v>
      </c>
      <c r="F14" s="28">
        <v>3</v>
      </c>
      <c r="G14" s="29" t="s">
        <v>140</v>
      </c>
      <c r="H14" s="30" t="s">
        <v>89</v>
      </c>
      <c r="I14" s="30" t="s">
        <v>149</v>
      </c>
      <c r="J14" s="30" t="s">
        <v>107</v>
      </c>
      <c r="K14" s="30" t="s">
        <v>108</v>
      </c>
      <c r="L14" s="34">
        <v>2</v>
      </c>
      <c r="M14" s="32"/>
      <c r="N14" s="31"/>
      <c r="O14" s="31"/>
      <c r="P14" s="31"/>
      <c r="Q14" s="31"/>
      <c r="R14" s="31"/>
      <c r="S14" s="32"/>
      <c r="T14" s="31"/>
      <c r="U14" s="31"/>
      <c r="V14" s="31"/>
      <c r="W14" s="31"/>
      <c r="X14" s="31"/>
      <c r="Y14" s="32"/>
      <c r="Z14" s="31"/>
      <c r="AA14" s="31"/>
      <c r="AB14" s="32" t="s">
        <v>134</v>
      </c>
      <c r="AC14" s="31">
        <v>0</v>
      </c>
      <c r="AD14" s="31" t="s">
        <v>16</v>
      </c>
      <c r="AE14" s="32" t="s">
        <v>178</v>
      </c>
      <c r="AF14" s="31">
        <v>0.1</v>
      </c>
      <c r="AG14" s="31" t="s">
        <v>16</v>
      </c>
      <c r="AH14" s="32" t="s">
        <v>330</v>
      </c>
      <c r="AI14" s="31">
        <v>1</v>
      </c>
      <c r="AJ14" s="31" t="s">
        <v>16</v>
      </c>
      <c r="AK14" s="33">
        <v>45901</v>
      </c>
      <c r="AL14" s="33">
        <v>46022</v>
      </c>
      <c r="AM14" s="27" t="s">
        <v>129</v>
      </c>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row>
    <row r="15" spans="1:74" ht="154.75" customHeight="1" x14ac:dyDescent="0.35">
      <c r="A15" s="26">
        <v>12</v>
      </c>
      <c r="B15" s="27">
        <v>263</v>
      </c>
      <c r="C15" s="28" t="s">
        <v>78</v>
      </c>
      <c r="D15" s="27">
        <v>48</v>
      </c>
      <c r="E15" s="28" t="s">
        <v>81</v>
      </c>
      <c r="F15" s="28">
        <v>1</v>
      </c>
      <c r="G15" s="29" t="s">
        <v>141</v>
      </c>
      <c r="H15" s="30" t="s">
        <v>90</v>
      </c>
      <c r="I15" s="30" t="s">
        <v>96</v>
      </c>
      <c r="J15" s="30" t="s">
        <v>110</v>
      </c>
      <c r="K15" s="30" t="s">
        <v>111</v>
      </c>
      <c r="L15" s="34">
        <v>1</v>
      </c>
      <c r="M15" s="32"/>
      <c r="N15" s="31"/>
      <c r="O15" s="31"/>
      <c r="P15" s="31"/>
      <c r="Q15" s="31"/>
      <c r="R15" s="31"/>
      <c r="S15" s="32"/>
      <c r="T15" s="31"/>
      <c r="U15" s="31"/>
      <c r="V15" s="31"/>
      <c r="W15" s="31"/>
      <c r="X15" s="31"/>
      <c r="Y15" s="32"/>
      <c r="Z15" s="31"/>
      <c r="AA15" s="31"/>
      <c r="AB15" s="32" t="s">
        <v>133</v>
      </c>
      <c r="AC15" s="31">
        <v>0.2</v>
      </c>
      <c r="AD15" s="31" t="s">
        <v>16</v>
      </c>
      <c r="AE15" s="32" t="s">
        <v>166</v>
      </c>
      <c r="AF15" s="31">
        <v>0.4</v>
      </c>
      <c r="AG15" s="31" t="s">
        <v>16</v>
      </c>
      <c r="AH15" s="32" t="s">
        <v>337</v>
      </c>
      <c r="AI15" s="31">
        <v>1</v>
      </c>
      <c r="AJ15" s="31" t="s">
        <v>16</v>
      </c>
      <c r="AK15" s="33">
        <v>45751</v>
      </c>
      <c r="AL15" s="33">
        <v>46022</v>
      </c>
      <c r="AM15" s="27" t="s">
        <v>130</v>
      </c>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row>
    <row r="16" spans="1:74" ht="141" customHeight="1" x14ac:dyDescent="0.35">
      <c r="A16" s="26">
        <v>13</v>
      </c>
      <c r="B16" s="27">
        <v>263</v>
      </c>
      <c r="C16" s="28" t="s">
        <v>78</v>
      </c>
      <c r="D16" s="27">
        <v>48</v>
      </c>
      <c r="E16" s="28" t="s">
        <v>82</v>
      </c>
      <c r="F16" s="28">
        <v>1</v>
      </c>
      <c r="G16" s="29" t="s">
        <v>142</v>
      </c>
      <c r="H16" s="30" t="s">
        <v>91</v>
      </c>
      <c r="I16" s="30" t="s">
        <v>97</v>
      </c>
      <c r="J16" s="30" t="s">
        <v>112</v>
      </c>
      <c r="K16" s="30" t="s">
        <v>113</v>
      </c>
      <c r="L16" s="34">
        <v>1</v>
      </c>
      <c r="M16" s="32"/>
      <c r="N16" s="31"/>
      <c r="O16" s="31"/>
      <c r="P16" s="31"/>
      <c r="Q16" s="31"/>
      <c r="R16" s="31"/>
      <c r="S16" s="32"/>
      <c r="T16" s="31"/>
      <c r="U16" s="31"/>
      <c r="V16" s="31"/>
      <c r="W16" s="31"/>
      <c r="X16" s="31"/>
      <c r="Y16" s="32"/>
      <c r="Z16" s="31"/>
      <c r="AA16" s="31"/>
      <c r="AB16" s="32" t="s">
        <v>151</v>
      </c>
      <c r="AC16" s="31">
        <v>0.2</v>
      </c>
      <c r="AD16" s="31" t="s">
        <v>16</v>
      </c>
      <c r="AE16" s="32" t="s">
        <v>168</v>
      </c>
      <c r="AF16" s="31">
        <v>0.5</v>
      </c>
      <c r="AG16" s="31" t="s">
        <v>16</v>
      </c>
      <c r="AH16" s="32" t="s">
        <v>335</v>
      </c>
      <c r="AI16" s="31">
        <v>1</v>
      </c>
      <c r="AJ16" s="31" t="s">
        <v>16</v>
      </c>
      <c r="AK16" s="33">
        <v>45751</v>
      </c>
      <c r="AL16" s="33">
        <v>46022</v>
      </c>
      <c r="AM16" s="27" t="s">
        <v>33</v>
      </c>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row>
    <row r="17" spans="1:74" ht="142.25" customHeight="1" x14ac:dyDescent="0.35">
      <c r="A17" s="26">
        <v>14</v>
      </c>
      <c r="B17" s="27">
        <v>263</v>
      </c>
      <c r="C17" s="28" t="s">
        <v>78</v>
      </c>
      <c r="D17" s="27">
        <v>48</v>
      </c>
      <c r="E17" s="28" t="s">
        <v>83</v>
      </c>
      <c r="F17" s="28">
        <v>1</v>
      </c>
      <c r="G17" s="29" t="s">
        <v>143</v>
      </c>
      <c r="H17" s="30" t="s">
        <v>49</v>
      </c>
      <c r="I17" s="30" t="s">
        <v>98</v>
      </c>
      <c r="J17" s="30" t="s">
        <v>112</v>
      </c>
      <c r="K17" s="30" t="s">
        <v>113</v>
      </c>
      <c r="L17" s="34">
        <v>1</v>
      </c>
      <c r="M17" s="32"/>
      <c r="N17" s="31"/>
      <c r="O17" s="31"/>
      <c r="P17" s="31"/>
      <c r="Q17" s="31"/>
      <c r="R17" s="31"/>
      <c r="S17" s="32"/>
      <c r="T17" s="31"/>
      <c r="U17" s="31"/>
      <c r="V17" s="31"/>
      <c r="W17" s="31"/>
      <c r="X17" s="31"/>
      <c r="Y17" s="32"/>
      <c r="Z17" s="31"/>
      <c r="AA17" s="31"/>
      <c r="AB17" s="32" t="s">
        <v>152</v>
      </c>
      <c r="AC17" s="31">
        <v>0.2</v>
      </c>
      <c r="AD17" s="31" t="s">
        <v>16</v>
      </c>
      <c r="AE17" s="32" t="s">
        <v>169</v>
      </c>
      <c r="AF17" s="31">
        <v>0.5</v>
      </c>
      <c r="AG17" s="31" t="s">
        <v>16</v>
      </c>
      <c r="AH17" s="32" t="s">
        <v>336</v>
      </c>
      <c r="AI17" s="31">
        <v>1</v>
      </c>
      <c r="AJ17" s="31" t="s">
        <v>16</v>
      </c>
      <c r="AK17" s="33">
        <v>45751</v>
      </c>
      <c r="AL17" s="33">
        <v>46022</v>
      </c>
      <c r="AM17" s="27" t="s">
        <v>33</v>
      </c>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row>
    <row r="18" spans="1:74" ht="186.65" customHeight="1" x14ac:dyDescent="0.35">
      <c r="A18" s="26">
        <v>15</v>
      </c>
      <c r="B18" s="27">
        <v>263</v>
      </c>
      <c r="C18" s="28" t="s">
        <v>78</v>
      </c>
      <c r="D18" s="27">
        <v>48</v>
      </c>
      <c r="E18" s="28" t="s">
        <v>83</v>
      </c>
      <c r="F18" s="28">
        <v>2</v>
      </c>
      <c r="G18" s="29" t="s">
        <v>143</v>
      </c>
      <c r="H18" s="30" t="s">
        <v>49</v>
      </c>
      <c r="I18" s="30" t="s">
        <v>153</v>
      </c>
      <c r="J18" s="30" t="s">
        <v>114</v>
      </c>
      <c r="K18" s="30" t="s">
        <v>115</v>
      </c>
      <c r="L18" s="34">
        <v>1</v>
      </c>
      <c r="M18" s="32"/>
      <c r="N18" s="31"/>
      <c r="O18" s="31"/>
      <c r="P18" s="31"/>
      <c r="Q18" s="31"/>
      <c r="R18" s="31"/>
      <c r="S18" s="32"/>
      <c r="T18" s="31"/>
      <c r="U18" s="31"/>
      <c r="V18" s="31"/>
      <c r="W18" s="31"/>
      <c r="X18" s="31"/>
      <c r="Y18" s="32"/>
      <c r="Z18" s="31"/>
      <c r="AA18" s="31"/>
      <c r="AB18" s="32" t="s">
        <v>154</v>
      </c>
      <c r="AC18" s="31">
        <v>0.3</v>
      </c>
      <c r="AD18" s="31" t="s">
        <v>16</v>
      </c>
      <c r="AE18" s="32" t="s">
        <v>179</v>
      </c>
      <c r="AF18" s="31">
        <v>0.7</v>
      </c>
      <c r="AG18" s="31" t="s">
        <v>16</v>
      </c>
      <c r="AH18" s="32" t="s">
        <v>326</v>
      </c>
      <c r="AI18" s="31">
        <v>1</v>
      </c>
      <c r="AJ18" s="31" t="s">
        <v>16</v>
      </c>
      <c r="AK18" s="33">
        <v>45751</v>
      </c>
      <c r="AL18" s="33">
        <v>46022</v>
      </c>
      <c r="AM18" s="27" t="s">
        <v>34</v>
      </c>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row>
    <row r="19" spans="1:74" ht="304.25" customHeight="1" x14ac:dyDescent="0.35">
      <c r="A19" s="26">
        <v>16</v>
      </c>
      <c r="B19" s="27">
        <v>263</v>
      </c>
      <c r="C19" s="28" t="s">
        <v>78</v>
      </c>
      <c r="D19" s="27">
        <v>48</v>
      </c>
      <c r="E19" s="28" t="s">
        <v>84</v>
      </c>
      <c r="F19" s="28">
        <v>1</v>
      </c>
      <c r="G19" s="29" t="s">
        <v>144</v>
      </c>
      <c r="H19" s="30" t="s">
        <v>92</v>
      </c>
      <c r="I19" s="30" t="s">
        <v>147</v>
      </c>
      <c r="J19" s="30" t="s">
        <v>104</v>
      </c>
      <c r="K19" s="30" t="s">
        <v>105</v>
      </c>
      <c r="L19" s="34">
        <v>5</v>
      </c>
      <c r="M19" s="32"/>
      <c r="N19" s="31"/>
      <c r="O19" s="31"/>
      <c r="P19" s="31"/>
      <c r="Q19" s="31"/>
      <c r="R19" s="31"/>
      <c r="S19" s="32"/>
      <c r="T19" s="31"/>
      <c r="U19" s="31"/>
      <c r="V19" s="31"/>
      <c r="W19" s="31"/>
      <c r="X19" s="31"/>
      <c r="Y19" s="32"/>
      <c r="Z19" s="31"/>
      <c r="AA19" s="31"/>
      <c r="AB19" s="32" t="s">
        <v>155</v>
      </c>
      <c r="AC19" s="31">
        <v>0.2</v>
      </c>
      <c r="AD19" s="31" t="s">
        <v>16</v>
      </c>
      <c r="AE19" s="32" t="s">
        <v>175</v>
      </c>
      <c r="AF19" s="31">
        <v>1</v>
      </c>
      <c r="AG19" s="31" t="s">
        <v>38</v>
      </c>
      <c r="AH19" s="32"/>
      <c r="AI19" s="31">
        <v>1</v>
      </c>
      <c r="AJ19" s="31" t="s">
        <v>38</v>
      </c>
      <c r="AK19" s="33">
        <v>45809</v>
      </c>
      <c r="AL19" s="33">
        <v>45900</v>
      </c>
      <c r="AM19" s="27" t="s">
        <v>127</v>
      </c>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row>
    <row r="20" spans="1:74" ht="234.65" customHeight="1" x14ac:dyDescent="0.35">
      <c r="A20" s="26">
        <v>17</v>
      </c>
      <c r="B20" s="27">
        <v>263</v>
      </c>
      <c r="C20" s="28" t="s">
        <v>78</v>
      </c>
      <c r="D20" s="27">
        <v>48</v>
      </c>
      <c r="E20" s="28" t="s">
        <v>84</v>
      </c>
      <c r="F20" s="28">
        <v>2</v>
      </c>
      <c r="G20" s="29" t="s">
        <v>144</v>
      </c>
      <c r="H20" s="30" t="s">
        <v>93</v>
      </c>
      <c r="I20" s="30" t="s">
        <v>156</v>
      </c>
      <c r="J20" s="30" t="s">
        <v>116</v>
      </c>
      <c r="K20" s="30" t="s">
        <v>117</v>
      </c>
      <c r="L20" s="34">
        <v>1</v>
      </c>
      <c r="M20" s="32"/>
      <c r="N20" s="31"/>
      <c r="O20" s="31"/>
      <c r="P20" s="31"/>
      <c r="Q20" s="31"/>
      <c r="R20" s="31"/>
      <c r="S20" s="32"/>
      <c r="T20" s="31"/>
      <c r="U20" s="31"/>
      <c r="V20" s="31"/>
      <c r="W20" s="31"/>
      <c r="X20" s="31"/>
      <c r="Y20" s="32"/>
      <c r="Z20" s="31"/>
      <c r="AA20" s="31"/>
      <c r="AB20" s="32" t="s">
        <v>134</v>
      </c>
      <c r="AC20" s="31">
        <v>0</v>
      </c>
      <c r="AD20" s="31" t="s">
        <v>16</v>
      </c>
      <c r="AE20" s="32" t="s">
        <v>180</v>
      </c>
      <c r="AF20" s="31">
        <v>0.1</v>
      </c>
      <c r="AG20" s="31" t="s">
        <v>16</v>
      </c>
      <c r="AH20" s="40" t="s">
        <v>329</v>
      </c>
      <c r="AI20" s="31">
        <v>1</v>
      </c>
      <c r="AJ20" s="31" t="s">
        <v>16</v>
      </c>
      <c r="AK20" s="33">
        <v>45901</v>
      </c>
      <c r="AL20" s="33">
        <v>46022</v>
      </c>
      <c r="AM20" s="27" t="s">
        <v>128</v>
      </c>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row>
    <row r="21" spans="1:74" ht="159" customHeight="1" x14ac:dyDescent="0.35">
      <c r="A21" s="26">
        <v>18</v>
      </c>
      <c r="B21" s="27">
        <v>263</v>
      </c>
      <c r="C21" s="28" t="s">
        <v>78</v>
      </c>
      <c r="D21" s="27">
        <v>48</v>
      </c>
      <c r="E21" s="28" t="s">
        <v>84</v>
      </c>
      <c r="F21" s="28">
        <v>3</v>
      </c>
      <c r="G21" s="29" t="s">
        <v>144</v>
      </c>
      <c r="H21" s="30" t="s">
        <v>93</v>
      </c>
      <c r="I21" s="30" t="s">
        <v>157</v>
      </c>
      <c r="J21" s="30" t="s">
        <v>118</v>
      </c>
      <c r="K21" s="30" t="s">
        <v>119</v>
      </c>
      <c r="L21" s="34">
        <v>2</v>
      </c>
      <c r="M21" s="32"/>
      <c r="N21" s="31"/>
      <c r="O21" s="31"/>
      <c r="P21" s="31"/>
      <c r="Q21" s="31"/>
      <c r="R21" s="31"/>
      <c r="S21" s="32"/>
      <c r="T21" s="31"/>
      <c r="U21" s="31"/>
      <c r="V21" s="31"/>
      <c r="W21" s="31"/>
      <c r="X21" s="31"/>
      <c r="Y21" s="32"/>
      <c r="Z21" s="31"/>
      <c r="AA21" s="31"/>
      <c r="AB21" s="32" t="s">
        <v>134</v>
      </c>
      <c r="AC21" s="31">
        <v>0</v>
      </c>
      <c r="AD21" s="31" t="s">
        <v>16</v>
      </c>
      <c r="AE21" s="32" t="s">
        <v>181</v>
      </c>
      <c r="AF21" s="31">
        <v>0.1</v>
      </c>
      <c r="AG21" s="31" t="s">
        <v>16</v>
      </c>
      <c r="AH21" s="32" t="s">
        <v>330</v>
      </c>
      <c r="AI21" s="31">
        <v>1</v>
      </c>
      <c r="AJ21" s="31" t="s">
        <v>16</v>
      </c>
      <c r="AK21" s="33">
        <v>45901</v>
      </c>
      <c r="AL21" s="33">
        <v>46022</v>
      </c>
      <c r="AM21" s="27" t="s">
        <v>129</v>
      </c>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row>
    <row r="22" spans="1:74" ht="119.4" customHeight="1" x14ac:dyDescent="0.35">
      <c r="A22" s="12">
        <v>19</v>
      </c>
      <c r="B22" s="13">
        <v>263</v>
      </c>
      <c r="C22" s="14" t="s">
        <v>78</v>
      </c>
      <c r="D22" s="13">
        <v>48</v>
      </c>
      <c r="E22" s="14" t="s">
        <v>85</v>
      </c>
      <c r="F22" s="14">
        <v>1</v>
      </c>
      <c r="G22" s="15" t="s">
        <v>159</v>
      </c>
      <c r="H22" s="16" t="s">
        <v>94</v>
      </c>
      <c r="I22" s="16" t="s">
        <v>99</v>
      </c>
      <c r="J22" s="16" t="s">
        <v>120</v>
      </c>
      <c r="K22" s="16" t="s">
        <v>121</v>
      </c>
      <c r="L22" s="25">
        <v>4</v>
      </c>
      <c r="M22" s="18"/>
      <c r="N22" s="17"/>
      <c r="O22" s="17"/>
      <c r="P22" s="17"/>
      <c r="Q22" s="17"/>
      <c r="R22" s="17"/>
      <c r="S22" s="18"/>
      <c r="T22" s="17"/>
      <c r="U22" s="17"/>
      <c r="V22" s="17"/>
      <c r="W22" s="17"/>
      <c r="X22" s="17"/>
      <c r="Y22" s="18"/>
      <c r="Z22" s="17"/>
      <c r="AA22" s="17"/>
      <c r="AB22" s="18" t="s">
        <v>158</v>
      </c>
      <c r="AC22" s="17">
        <v>0.25</v>
      </c>
      <c r="AD22" s="17" t="s">
        <v>16</v>
      </c>
      <c r="AE22" s="18" t="s">
        <v>182</v>
      </c>
      <c r="AF22" s="17">
        <v>0.5</v>
      </c>
      <c r="AG22" s="17" t="s">
        <v>16</v>
      </c>
      <c r="AH22" s="37" t="s">
        <v>318</v>
      </c>
      <c r="AI22" s="38">
        <v>0.7</v>
      </c>
      <c r="AJ22" s="17" t="s">
        <v>16</v>
      </c>
      <c r="AK22" s="19">
        <v>45762</v>
      </c>
      <c r="AL22" s="19">
        <v>46112</v>
      </c>
      <c r="AM22" s="13" t="s">
        <v>131</v>
      </c>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row>
    <row r="23" spans="1:74" ht="114.65" customHeight="1" x14ac:dyDescent="0.35">
      <c r="A23" s="12">
        <v>20</v>
      </c>
      <c r="B23" s="13">
        <v>263</v>
      </c>
      <c r="C23" s="14" t="s">
        <v>78</v>
      </c>
      <c r="D23" s="13">
        <v>48</v>
      </c>
      <c r="E23" s="14" t="s">
        <v>85</v>
      </c>
      <c r="F23" s="14">
        <v>2</v>
      </c>
      <c r="G23" s="15" t="s">
        <v>159</v>
      </c>
      <c r="H23" s="16" t="s">
        <v>94</v>
      </c>
      <c r="I23" s="16" t="s">
        <v>100</v>
      </c>
      <c r="J23" s="16" t="s">
        <v>122</v>
      </c>
      <c r="K23" s="16" t="s">
        <v>123</v>
      </c>
      <c r="L23" s="17">
        <v>1</v>
      </c>
      <c r="M23" s="18"/>
      <c r="N23" s="17"/>
      <c r="O23" s="17"/>
      <c r="P23" s="17"/>
      <c r="Q23" s="17"/>
      <c r="R23" s="17"/>
      <c r="S23" s="18"/>
      <c r="T23" s="17"/>
      <c r="U23" s="17"/>
      <c r="V23" s="17"/>
      <c r="W23" s="17"/>
      <c r="X23" s="17"/>
      <c r="Y23" s="18"/>
      <c r="Z23" s="17"/>
      <c r="AA23" s="17"/>
      <c r="AB23" s="18" t="s">
        <v>135</v>
      </c>
      <c r="AC23" s="17">
        <v>0</v>
      </c>
      <c r="AD23" s="17" t="s">
        <v>16</v>
      </c>
      <c r="AE23" s="18" t="s">
        <v>135</v>
      </c>
      <c r="AF23" s="17">
        <v>0</v>
      </c>
      <c r="AG23" s="17" t="s">
        <v>16</v>
      </c>
      <c r="AH23" s="18" t="s">
        <v>331</v>
      </c>
      <c r="AI23" s="17">
        <v>0</v>
      </c>
      <c r="AJ23" s="17" t="s">
        <v>16</v>
      </c>
      <c r="AK23" s="19">
        <v>45762</v>
      </c>
      <c r="AL23" s="19">
        <v>46112</v>
      </c>
      <c r="AM23" s="13" t="s">
        <v>132</v>
      </c>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row>
    <row r="24" spans="1:74" ht="124.75" customHeight="1" x14ac:dyDescent="0.35">
      <c r="A24" s="26">
        <v>21</v>
      </c>
      <c r="B24" s="27">
        <v>263</v>
      </c>
      <c r="C24" s="28" t="s">
        <v>78</v>
      </c>
      <c r="D24" s="27">
        <v>48</v>
      </c>
      <c r="E24" s="28" t="s">
        <v>86</v>
      </c>
      <c r="F24" s="28">
        <v>1</v>
      </c>
      <c r="G24" s="29" t="s">
        <v>145</v>
      </c>
      <c r="H24" s="30" t="s">
        <v>95</v>
      </c>
      <c r="I24" s="30" t="s">
        <v>101</v>
      </c>
      <c r="J24" s="30" t="s">
        <v>124</v>
      </c>
      <c r="K24" s="30" t="s">
        <v>125</v>
      </c>
      <c r="L24" s="31">
        <v>1</v>
      </c>
      <c r="M24" s="32"/>
      <c r="N24" s="31"/>
      <c r="O24" s="31"/>
      <c r="P24" s="31"/>
      <c r="Q24" s="31"/>
      <c r="R24" s="31"/>
      <c r="S24" s="32"/>
      <c r="T24" s="31"/>
      <c r="U24" s="31"/>
      <c r="V24" s="31"/>
      <c r="W24" s="31"/>
      <c r="X24" s="31"/>
      <c r="Y24" s="32"/>
      <c r="Z24" s="31"/>
      <c r="AA24" s="31"/>
      <c r="AB24" s="32" t="s">
        <v>160</v>
      </c>
      <c r="AC24" s="31">
        <v>0</v>
      </c>
      <c r="AD24" s="31" t="s">
        <v>16</v>
      </c>
      <c r="AE24" s="32" t="s">
        <v>183</v>
      </c>
      <c r="AF24" s="31">
        <v>0.5</v>
      </c>
      <c r="AG24" s="31" t="s">
        <v>16</v>
      </c>
      <c r="AH24" s="41" t="s">
        <v>319</v>
      </c>
      <c r="AI24" s="42">
        <v>1</v>
      </c>
      <c r="AJ24" s="31" t="s">
        <v>16</v>
      </c>
      <c r="AK24" s="33">
        <v>45762</v>
      </c>
      <c r="AL24" s="33">
        <v>46022</v>
      </c>
      <c r="AM24" s="27" t="s">
        <v>131</v>
      </c>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row>
    <row r="25" spans="1:74" ht="138" customHeight="1" x14ac:dyDescent="0.35">
      <c r="A25" s="12">
        <v>22</v>
      </c>
      <c r="B25" s="13">
        <v>263</v>
      </c>
      <c r="C25" s="14" t="s">
        <v>78</v>
      </c>
      <c r="D25" s="13">
        <v>59</v>
      </c>
      <c r="E25" s="14" t="s">
        <v>187</v>
      </c>
      <c r="F25" s="14">
        <v>1</v>
      </c>
      <c r="G25" s="15" t="s">
        <v>300</v>
      </c>
      <c r="H25" s="16" t="s">
        <v>207</v>
      </c>
      <c r="I25" s="35" t="s">
        <v>228</v>
      </c>
      <c r="J25" s="16" t="s">
        <v>229</v>
      </c>
      <c r="K25" s="16" t="s">
        <v>229</v>
      </c>
      <c r="L25" s="36">
        <v>1</v>
      </c>
      <c r="M25" s="18"/>
      <c r="N25" s="17"/>
      <c r="O25" s="17"/>
      <c r="P25" s="17"/>
      <c r="Q25" s="17"/>
      <c r="R25" s="17"/>
      <c r="S25" s="18"/>
      <c r="T25" s="17"/>
      <c r="U25" s="17"/>
      <c r="V25" s="17"/>
      <c r="W25" s="17"/>
      <c r="X25" s="17"/>
      <c r="Y25" s="18"/>
      <c r="Z25" s="17"/>
      <c r="AA25" s="17"/>
      <c r="AB25" s="18"/>
      <c r="AC25" s="17"/>
      <c r="AD25" s="17"/>
      <c r="AE25" s="18"/>
      <c r="AF25" s="17"/>
      <c r="AG25" s="17"/>
      <c r="AH25" s="18" t="s">
        <v>333</v>
      </c>
      <c r="AI25" s="17">
        <v>0</v>
      </c>
      <c r="AJ25" s="17" t="s">
        <v>16</v>
      </c>
      <c r="AK25" s="19">
        <v>46023</v>
      </c>
      <c r="AL25" s="19">
        <v>46203</v>
      </c>
      <c r="AM25" s="13" t="s">
        <v>294</v>
      </c>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row>
    <row r="26" spans="1:74" ht="150" customHeight="1" x14ac:dyDescent="0.35">
      <c r="A26" s="12">
        <v>23</v>
      </c>
      <c r="B26" s="13">
        <v>263</v>
      </c>
      <c r="C26" s="14" t="s">
        <v>78</v>
      </c>
      <c r="D26" s="13">
        <v>59</v>
      </c>
      <c r="E26" s="14" t="s">
        <v>188</v>
      </c>
      <c r="F26" s="14">
        <v>1</v>
      </c>
      <c r="G26" s="15" t="s">
        <v>299</v>
      </c>
      <c r="H26" s="16" t="s">
        <v>208</v>
      </c>
      <c r="I26" s="35" t="s">
        <v>230</v>
      </c>
      <c r="J26" s="16" t="s">
        <v>231</v>
      </c>
      <c r="K26" s="16" t="s">
        <v>231</v>
      </c>
      <c r="L26" s="36">
        <v>1</v>
      </c>
      <c r="M26" s="18"/>
      <c r="N26" s="17"/>
      <c r="O26" s="17"/>
      <c r="P26" s="17"/>
      <c r="Q26" s="17"/>
      <c r="R26" s="17"/>
      <c r="S26" s="18"/>
      <c r="T26" s="17"/>
      <c r="U26" s="17"/>
      <c r="V26" s="17"/>
      <c r="W26" s="17"/>
      <c r="X26" s="17"/>
      <c r="Y26" s="18"/>
      <c r="Z26" s="17"/>
      <c r="AA26" s="17"/>
      <c r="AB26" s="18"/>
      <c r="AC26" s="17"/>
      <c r="AD26" s="17"/>
      <c r="AE26" s="18"/>
      <c r="AF26" s="17"/>
      <c r="AG26" s="17"/>
      <c r="AH26" s="18" t="s">
        <v>334</v>
      </c>
      <c r="AI26" s="17">
        <v>0</v>
      </c>
      <c r="AJ26" s="17" t="s">
        <v>16</v>
      </c>
      <c r="AK26" s="19">
        <v>46009</v>
      </c>
      <c r="AL26" s="19">
        <v>46359</v>
      </c>
      <c r="AM26" s="13" t="s">
        <v>294</v>
      </c>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row>
    <row r="27" spans="1:74" ht="129.65" customHeight="1" x14ac:dyDescent="0.35">
      <c r="A27" s="12">
        <v>24</v>
      </c>
      <c r="B27" s="13">
        <v>263</v>
      </c>
      <c r="C27" s="14" t="s">
        <v>78</v>
      </c>
      <c r="D27" s="13">
        <v>59</v>
      </c>
      <c r="E27" s="14" t="s">
        <v>189</v>
      </c>
      <c r="F27" s="14">
        <v>1</v>
      </c>
      <c r="G27" s="15" t="s">
        <v>301</v>
      </c>
      <c r="H27" s="16" t="s">
        <v>209</v>
      </c>
      <c r="I27" s="35" t="s">
        <v>232</v>
      </c>
      <c r="J27" s="16" t="s">
        <v>233</v>
      </c>
      <c r="K27" s="16" t="s">
        <v>234</v>
      </c>
      <c r="L27" s="17">
        <v>1</v>
      </c>
      <c r="M27" s="18"/>
      <c r="N27" s="17"/>
      <c r="O27" s="17"/>
      <c r="P27" s="17"/>
      <c r="Q27" s="17"/>
      <c r="R27" s="17"/>
      <c r="S27" s="18"/>
      <c r="T27" s="17"/>
      <c r="U27" s="17"/>
      <c r="V27" s="17"/>
      <c r="W27" s="17"/>
      <c r="X27" s="17"/>
      <c r="Y27" s="18"/>
      <c r="Z27" s="17"/>
      <c r="AA27" s="17"/>
      <c r="AB27" s="18"/>
      <c r="AC27" s="17"/>
      <c r="AD27" s="17"/>
      <c r="AE27" s="18"/>
      <c r="AF27" s="17"/>
      <c r="AG27" s="17"/>
      <c r="AH27" s="18" t="s">
        <v>321</v>
      </c>
      <c r="AI27" s="17" t="s">
        <v>332</v>
      </c>
      <c r="AJ27" s="17" t="s">
        <v>16</v>
      </c>
      <c r="AK27" s="19">
        <v>46037</v>
      </c>
      <c r="AL27" s="19">
        <v>46359</v>
      </c>
      <c r="AM27" s="13" t="s">
        <v>126</v>
      </c>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row>
    <row r="28" spans="1:74" ht="102" customHeight="1" x14ac:dyDescent="0.35">
      <c r="A28" s="12">
        <v>25</v>
      </c>
      <c r="B28" s="13">
        <v>263</v>
      </c>
      <c r="C28" s="14" t="s">
        <v>78</v>
      </c>
      <c r="D28" s="13">
        <v>59</v>
      </c>
      <c r="E28" s="14" t="s">
        <v>190</v>
      </c>
      <c r="F28" s="14">
        <v>1</v>
      </c>
      <c r="G28" s="15" t="s">
        <v>302</v>
      </c>
      <c r="H28" s="16" t="s">
        <v>210</v>
      </c>
      <c r="I28" s="35" t="s">
        <v>235</v>
      </c>
      <c r="J28" s="16" t="s">
        <v>236</v>
      </c>
      <c r="K28" s="16" t="s">
        <v>237</v>
      </c>
      <c r="L28" s="36">
        <v>1</v>
      </c>
      <c r="M28" s="18"/>
      <c r="N28" s="17"/>
      <c r="O28" s="17"/>
      <c r="P28" s="17"/>
      <c r="Q28" s="17"/>
      <c r="R28" s="17"/>
      <c r="S28" s="18"/>
      <c r="T28" s="17"/>
      <c r="U28" s="17"/>
      <c r="V28" s="17"/>
      <c r="W28" s="17"/>
      <c r="X28" s="17"/>
      <c r="Y28" s="18"/>
      <c r="Z28" s="17"/>
      <c r="AA28" s="17"/>
      <c r="AB28" s="18"/>
      <c r="AC28" s="17"/>
      <c r="AD28" s="17"/>
      <c r="AE28" s="18"/>
      <c r="AF28" s="17"/>
      <c r="AG28" s="17"/>
      <c r="AH28" s="37" t="s">
        <v>320</v>
      </c>
      <c r="AI28" s="17" t="s">
        <v>332</v>
      </c>
      <c r="AJ28" s="17" t="s">
        <v>16</v>
      </c>
      <c r="AK28" s="19">
        <v>46009</v>
      </c>
      <c r="AL28" s="19">
        <v>46359</v>
      </c>
      <c r="AM28" s="13" t="s">
        <v>131</v>
      </c>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row>
    <row r="29" spans="1:74" ht="91.75" customHeight="1" x14ac:dyDescent="0.35">
      <c r="A29" s="12">
        <v>26</v>
      </c>
      <c r="B29" s="13">
        <v>263</v>
      </c>
      <c r="C29" s="14" t="s">
        <v>78</v>
      </c>
      <c r="D29" s="13">
        <v>59</v>
      </c>
      <c r="E29" s="14" t="s">
        <v>190</v>
      </c>
      <c r="F29" s="14">
        <v>2</v>
      </c>
      <c r="G29" s="15" t="s">
        <v>302</v>
      </c>
      <c r="H29" s="16" t="s">
        <v>210</v>
      </c>
      <c r="I29" s="35" t="s">
        <v>238</v>
      </c>
      <c r="J29" s="16" t="s">
        <v>239</v>
      </c>
      <c r="K29" s="16" t="s">
        <v>240</v>
      </c>
      <c r="L29" s="36">
        <v>2</v>
      </c>
      <c r="M29" s="18"/>
      <c r="N29" s="17"/>
      <c r="O29" s="17"/>
      <c r="P29" s="17"/>
      <c r="Q29" s="17"/>
      <c r="R29" s="17"/>
      <c r="S29" s="18"/>
      <c r="T29" s="17"/>
      <c r="U29" s="17"/>
      <c r="V29" s="17"/>
      <c r="W29" s="17"/>
      <c r="X29" s="17"/>
      <c r="Y29" s="18"/>
      <c r="Z29" s="17"/>
      <c r="AA29" s="17"/>
      <c r="AB29" s="18"/>
      <c r="AC29" s="17"/>
      <c r="AD29" s="17"/>
      <c r="AE29" s="18"/>
      <c r="AF29" s="17"/>
      <c r="AG29" s="17"/>
      <c r="AH29" s="37" t="s">
        <v>320</v>
      </c>
      <c r="AI29" s="17" t="s">
        <v>332</v>
      </c>
      <c r="AJ29" s="17" t="s">
        <v>16</v>
      </c>
      <c r="AK29" s="19">
        <v>46009</v>
      </c>
      <c r="AL29" s="19">
        <v>46081</v>
      </c>
      <c r="AM29" s="13" t="s">
        <v>131</v>
      </c>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row>
    <row r="30" spans="1:74" ht="130.25" customHeight="1" x14ac:dyDescent="0.35">
      <c r="A30" s="12">
        <v>27</v>
      </c>
      <c r="B30" s="13">
        <v>263</v>
      </c>
      <c r="C30" s="14" t="s">
        <v>78</v>
      </c>
      <c r="D30" s="13">
        <v>59</v>
      </c>
      <c r="E30" s="14" t="s">
        <v>191</v>
      </c>
      <c r="F30" s="14">
        <v>1</v>
      </c>
      <c r="G30" s="15" t="s">
        <v>303</v>
      </c>
      <c r="H30" s="16" t="s">
        <v>211</v>
      </c>
      <c r="I30" s="35" t="s">
        <v>241</v>
      </c>
      <c r="J30" s="16" t="s">
        <v>242</v>
      </c>
      <c r="K30" s="16" t="s">
        <v>243</v>
      </c>
      <c r="L30" s="36">
        <v>1</v>
      </c>
      <c r="M30" s="18"/>
      <c r="N30" s="17"/>
      <c r="O30" s="17"/>
      <c r="P30" s="17"/>
      <c r="Q30" s="17"/>
      <c r="R30" s="17"/>
      <c r="S30" s="18"/>
      <c r="T30" s="17"/>
      <c r="U30" s="17"/>
      <c r="V30" s="17"/>
      <c r="W30" s="17"/>
      <c r="X30" s="17"/>
      <c r="Y30" s="18"/>
      <c r="Z30" s="17"/>
      <c r="AA30" s="17"/>
      <c r="AB30" s="18"/>
      <c r="AC30" s="17"/>
      <c r="AD30" s="17"/>
      <c r="AE30" s="18"/>
      <c r="AF30" s="17"/>
      <c r="AG30" s="17"/>
      <c r="AH30" s="37" t="s">
        <v>320</v>
      </c>
      <c r="AI30" s="17" t="s">
        <v>332</v>
      </c>
      <c r="AJ30" s="17" t="s">
        <v>16</v>
      </c>
      <c r="AK30" s="19">
        <v>46009</v>
      </c>
      <c r="AL30" s="19">
        <v>46359</v>
      </c>
      <c r="AM30" s="13" t="s">
        <v>131</v>
      </c>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row>
    <row r="31" spans="1:74" ht="130.25" customHeight="1" x14ac:dyDescent="0.35">
      <c r="A31" s="12">
        <v>28</v>
      </c>
      <c r="B31" s="13">
        <v>263</v>
      </c>
      <c r="C31" s="14" t="s">
        <v>78</v>
      </c>
      <c r="D31" s="13">
        <v>59</v>
      </c>
      <c r="E31" s="14" t="s">
        <v>191</v>
      </c>
      <c r="F31" s="14">
        <v>2</v>
      </c>
      <c r="G31" s="15" t="s">
        <v>303</v>
      </c>
      <c r="H31" s="16" t="s">
        <v>211</v>
      </c>
      <c r="I31" s="35" t="s">
        <v>244</v>
      </c>
      <c r="J31" s="16" t="s">
        <v>245</v>
      </c>
      <c r="K31" s="16" t="s">
        <v>246</v>
      </c>
      <c r="L31" s="36">
        <v>1</v>
      </c>
      <c r="M31" s="18"/>
      <c r="N31" s="17"/>
      <c r="O31" s="17"/>
      <c r="P31" s="17"/>
      <c r="Q31" s="17"/>
      <c r="R31" s="17"/>
      <c r="S31" s="18"/>
      <c r="T31" s="17"/>
      <c r="U31" s="17"/>
      <c r="V31" s="17"/>
      <c r="W31" s="17"/>
      <c r="X31" s="17"/>
      <c r="Y31" s="18"/>
      <c r="Z31" s="17"/>
      <c r="AA31" s="17"/>
      <c r="AB31" s="18"/>
      <c r="AC31" s="17"/>
      <c r="AD31" s="17"/>
      <c r="AE31" s="18"/>
      <c r="AF31" s="17"/>
      <c r="AG31" s="17"/>
      <c r="AH31" s="37" t="s">
        <v>320</v>
      </c>
      <c r="AI31" s="17" t="s">
        <v>332</v>
      </c>
      <c r="AJ31" s="17" t="s">
        <v>16</v>
      </c>
      <c r="AK31" s="19">
        <v>46113</v>
      </c>
      <c r="AL31" s="19">
        <v>46203</v>
      </c>
      <c r="AM31" s="13" t="s">
        <v>131</v>
      </c>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row>
    <row r="32" spans="1:74" ht="112.25" customHeight="1" x14ac:dyDescent="0.35">
      <c r="A32" s="12">
        <v>29</v>
      </c>
      <c r="B32" s="13">
        <v>263</v>
      </c>
      <c r="C32" s="14" t="s">
        <v>78</v>
      </c>
      <c r="D32" s="13">
        <v>59</v>
      </c>
      <c r="E32" s="14" t="s">
        <v>192</v>
      </c>
      <c r="F32" s="14">
        <v>1</v>
      </c>
      <c r="G32" s="15" t="s">
        <v>304</v>
      </c>
      <c r="H32" s="16" t="s">
        <v>212</v>
      </c>
      <c r="I32" s="35" t="s">
        <v>247</v>
      </c>
      <c r="J32" s="16" t="s">
        <v>248</v>
      </c>
      <c r="K32" s="16" t="s">
        <v>249</v>
      </c>
      <c r="L32" s="36">
        <v>1</v>
      </c>
      <c r="M32" s="18"/>
      <c r="N32" s="17"/>
      <c r="O32" s="17"/>
      <c r="P32" s="17"/>
      <c r="Q32" s="17"/>
      <c r="R32" s="17"/>
      <c r="S32" s="18"/>
      <c r="T32" s="17"/>
      <c r="U32" s="17"/>
      <c r="V32" s="17"/>
      <c r="W32" s="17"/>
      <c r="X32" s="17"/>
      <c r="Y32" s="18"/>
      <c r="Z32" s="17"/>
      <c r="AA32" s="17"/>
      <c r="AB32" s="18"/>
      <c r="AC32" s="17"/>
      <c r="AD32" s="17"/>
      <c r="AE32" s="18"/>
      <c r="AF32" s="17"/>
      <c r="AG32" s="17"/>
      <c r="AH32" s="37" t="s">
        <v>320</v>
      </c>
      <c r="AI32" s="17" t="s">
        <v>332</v>
      </c>
      <c r="AJ32" s="17" t="s">
        <v>16</v>
      </c>
      <c r="AK32" s="19">
        <v>46009</v>
      </c>
      <c r="AL32" s="19">
        <v>46081</v>
      </c>
      <c r="AM32" s="13" t="s">
        <v>131</v>
      </c>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row>
    <row r="33" spans="1:74" ht="130.75" customHeight="1" x14ac:dyDescent="0.35">
      <c r="A33" s="12">
        <v>30</v>
      </c>
      <c r="B33" s="13">
        <v>263</v>
      </c>
      <c r="C33" s="14" t="s">
        <v>78</v>
      </c>
      <c r="D33" s="13">
        <v>59</v>
      </c>
      <c r="E33" s="14" t="s">
        <v>193</v>
      </c>
      <c r="F33" s="14">
        <v>1</v>
      </c>
      <c r="G33" s="15" t="s">
        <v>305</v>
      </c>
      <c r="H33" s="16" t="s">
        <v>213</v>
      </c>
      <c r="I33" s="35" t="s">
        <v>250</v>
      </c>
      <c r="J33" s="16" t="s">
        <v>251</v>
      </c>
      <c r="K33" s="16" t="s">
        <v>252</v>
      </c>
      <c r="L33" s="17">
        <v>1</v>
      </c>
      <c r="M33" s="18"/>
      <c r="N33" s="17"/>
      <c r="O33" s="17"/>
      <c r="P33" s="17"/>
      <c r="Q33" s="17"/>
      <c r="R33" s="17"/>
      <c r="S33" s="18"/>
      <c r="T33" s="17"/>
      <c r="U33" s="17"/>
      <c r="V33" s="17"/>
      <c r="W33" s="17"/>
      <c r="X33" s="17"/>
      <c r="Y33" s="18"/>
      <c r="Z33" s="17"/>
      <c r="AA33" s="17"/>
      <c r="AB33" s="18"/>
      <c r="AC33" s="17"/>
      <c r="AD33" s="17"/>
      <c r="AE33" s="18"/>
      <c r="AF33" s="17"/>
      <c r="AG33" s="17"/>
      <c r="AH33" s="18" t="s">
        <v>321</v>
      </c>
      <c r="AI33" s="17" t="s">
        <v>332</v>
      </c>
      <c r="AJ33" s="17" t="s">
        <v>16</v>
      </c>
      <c r="AK33" s="19">
        <v>46037</v>
      </c>
      <c r="AL33" s="19">
        <v>46359</v>
      </c>
      <c r="AM33" s="13" t="s">
        <v>126</v>
      </c>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row>
    <row r="34" spans="1:74" ht="138.65" customHeight="1" x14ac:dyDescent="0.35">
      <c r="A34" s="12">
        <v>31</v>
      </c>
      <c r="B34" s="13">
        <v>263</v>
      </c>
      <c r="C34" s="14" t="s">
        <v>78</v>
      </c>
      <c r="D34" s="13">
        <v>59</v>
      </c>
      <c r="E34" s="14" t="s">
        <v>194</v>
      </c>
      <c r="F34" s="14">
        <v>1</v>
      </c>
      <c r="G34" s="15" t="s">
        <v>306</v>
      </c>
      <c r="H34" s="16" t="s">
        <v>214</v>
      </c>
      <c r="I34" s="35" t="s">
        <v>253</v>
      </c>
      <c r="J34" s="16" t="s">
        <v>254</v>
      </c>
      <c r="K34" s="16" t="s">
        <v>255</v>
      </c>
      <c r="L34" s="36">
        <v>1</v>
      </c>
      <c r="M34" s="18"/>
      <c r="N34" s="17"/>
      <c r="O34" s="17"/>
      <c r="P34" s="17"/>
      <c r="Q34" s="17"/>
      <c r="R34" s="17"/>
      <c r="S34" s="18"/>
      <c r="T34" s="17"/>
      <c r="U34" s="17"/>
      <c r="V34" s="17"/>
      <c r="W34" s="17"/>
      <c r="X34" s="17"/>
      <c r="Y34" s="18"/>
      <c r="Z34" s="17"/>
      <c r="AA34" s="17"/>
      <c r="AB34" s="18"/>
      <c r="AC34" s="17"/>
      <c r="AD34" s="17"/>
      <c r="AE34" s="18"/>
      <c r="AF34" s="17"/>
      <c r="AG34" s="17"/>
      <c r="AH34" s="17" t="s">
        <v>323</v>
      </c>
      <c r="AI34" s="17">
        <v>0</v>
      </c>
      <c r="AJ34" s="17" t="s">
        <v>16</v>
      </c>
      <c r="AK34" s="19">
        <v>46023</v>
      </c>
      <c r="AL34" s="19">
        <v>46112</v>
      </c>
      <c r="AM34" s="13" t="s">
        <v>295</v>
      </c>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row>
    <row r="35" spans="1:74" ht="153.65" customHeight="1" x14ac:dyDescent="0.35">
      <c r="A35" s="12">
        <v>32</v>
      </c>
      <c r="B35" s="13">
        <v>263</v>
      </c>
      <c r="C35" s="14" t="s">
        <v>78</v>
      </c>
      <c r="D35" s="13">
        <v>59</v>
      </c>
      <c r="E35" s="14" t="s">
        <v>195</v>
      </c>
      <c r="F35" s="14">
        <v>1</v>
      </c>
      <c r="G35" s="15" t="s">
        <v>307</v>
      </c>
      <c r="H35" s="16" t="s">
        <v>215</v>
      </c>
      <c r="I35" s="35" t="s">
        <v>230</v>
      </c>
      <c r="J35" s="16" t="s">
        <v>231</v>
      </c>
      <c r="K35" s="16" t="s">
        <v>231</v>
      </c>
      <c r="L35" s="36">
        <v>1</v>
      </c>
      <c r="M35" s="18"/>
      <c r="N35" s="17"/>
      <c r="O35" s="17"/>
      <c r="P35" s="17"/>
      <c r="Q35" s="17"/>
      <c r="R35" s="17"/>
      <c r="S35" s="18"/>
      <c r="T35" s="17"/>
      <c r="U35" s="17"/>
      <c r="V35" s="17"/>
      <c r="W35" s="17"/>
      <c r="X35" s="17"/>
      <c r="Y35" s="18"/>
      <c r="Z35" s="17"/>
      <c r="AA35" s="17"/>
      <c r="AB35" s="18"/>
      <c r="AC35" s="17"/>
      <c r="AD35" s="17"/>
      <c r="AE35" s="18"/>
      <c r="AF35" s="17"/>
      <c r="AG35" s="17"/>
      <c r="AH35" s="18" t="s">
        <v>334</v>
      </c>
      <c r="AI35" s="17">
        <v>0</v>
      </c>
      <c r="AJ35" s="17" t="s">
        <v>16</v>
      </c>
      <c r="AK35" s="19">
        <v>46009</v>
      </c>
      <c r="AL35" s="19">
        <v>46359</v>
      </c>
      <c r="AM35" s="13" t="s">
        <v>294</v>
      </c>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row>
    <row r="36" spans="1:74" ht="124.75" customHeight="1" x14ac:dyDescent="0.35">
      <c r="A36" s="12">
        <v>33</v>
      </c>
      <c r="B36" s="13">
        <v>263</v>
      </c>
      <c r="C36" s="14" t="s">
        <v>78</v>
      </c>
      <c r="D36" s="13">
        <v>59</v>
      </c>
      <c r="E36" s="14" t="s">
        <v>196</v>
      </c>
      <c r="F36" s="14">
        <v>1</v>
      </c>
      <c r="G36" s="15" t="s">
        <v>298</v>
      </c>
      <c r="H36" s="16" t="s">
        <v>216</v>
      </c>
      <c r="I36" s="35" t="s">
        <v>256</v>
      </c>
      <c r="J36" s="16" t="s">
        <v>257</v>
      </c>
      <c r="K36" s="16" t="s">
        <v>258</v>
      </c>
      <c r="L36" s="36">
        <v>1</v>
      </c>
      <c r="M36" s="18"/>
      <c r="N36" s="17"/>
      <c r="O36" s="17"/>
      <c r="P36" s="17"/>
      <c r="Q36" s="17"/>
      <c r="R36" s="17"/>
      <c r="S36" s="18"/>
      <c r="T36" s="17"/>
      <c r="U36" s="17"/>
      <c r="V36" s="17"/>
      <c r="W36" s="17"/>
      <c r="X36" s="17"/>
      <c r="Y36" s="18"/>
      <c r="Z36" s="17"/>
      <c r="AA36" s="17"/>
      <c r="AB36" s="18"/>
      <c r="AC36" s="17"/>
      <c r="AD36" s="17"/>
      <c r="AE36" s="18"/>
      <c r="AF36" s="17"/>
      <c r="AG36" s="17"/>
      <c r="AH36" s="17" t="s">
        <v>323</v>
      </c>
      <c r="AI36" s="17">
        <v>0</v>
      </c>
      <c r="AJ36" s="17" t="s">
        <v>16</v>
      </c>
      <c r="AK36" s="19">
        <v>46023</v>
      </c>
      <c r="AL36" s="19">
        <v>46359</v>
      </c>
      <c r="AM36" s="13" t="s">
        <v>295</v>
      </c>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row>
    <row r="37" spans="1:74" ht="91.75" customHeight="1" x14ac:dyDescent="0.35">
      <c r="A37" s="12">
        <v>34</v>
      </c>
      <c r="B37" s="13">
        <v>263</v>
      </c>
      <c r="C37" s="14" t="s">
        <v>78</v>
      </c>
      <c r="D37" s="13">
        <v>59</v>
      </c>
      <c r="E37" s="14" t="s">
        <v>197</v>
      </c>
      <c r="F37" s="14">
        <v>1</v>
      </c>
      <c r="G37" s="15" t="s">
        <v>308</v>
      </c>
      <c r="H37" s="16" t="s">
        <v>217</v>
      </c>
      <c r="I37" s="35" t="s">
        <v>259</v>
      </c>
      <c r="J37" s="16" t="s">
        <v>260</v>
      </c>
      <c r="K37" s="16" t="s">
        <v>261</v>
      </c>
      <c r="L37" s="36">
        <v>1</v>
      </c>
      <c r="M37" s="18"/>
      <c r="N37" s="17"/>
      <c r="O37" s="17"/>
      <c r="P37" s="17"/>
      <c r="Q37" s="17"/>
      <c r="R37" s="17"/>
      <c r="S37" s="18"/>
      <c r="T37" s="17"/>
      <c r="U37" s="17"/>
      <c r="V37" s="17"/>
      <c r="W37" s="17"/>
      <c r="X37" s="17"/>
      <c r="Y37" s="18"/>
      <c r="Z37" s="17"/>
      <c r="AA37" s="17"/>
      <c r="AB37" s="18"/>
      <c r="AC37" s="17"/>
      <c r="AD37" s="17"/>
      <c r="AE37" s="18"/>
      <c r="AF37" s="17"/>
      <c r="AG37" s="17"/>
      <c r="AH37" s="18" t="s">
        <v>322</v>
      </c>
      <c r="AI37" s="17">
        <v>0</v>
      </c>
      <c r="AJ37" s="17" t="s">
        <v>16</v>
      </c>
      <c r="AK37" s="19">
        <v>46009</v>
      </c>
      <c r="AL37" s="19">
        <v>46359</v>
      </c>
      <c r="AM37" s="13" t="s">
        <v>126</v>
      </c>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row>
    <row r="38" spans="1:74" ht="87" customHeight="1" x14ac:dyDescent="0.35">
      <c r="A38" s="12">
        <v>35</v>
      </c>
      <c r="B38" s="13">
        <v>263</v>
      </c>
      <c r="C38" s="14" t="s">
        <v>78</v>
      </c>
      <c r="D38" s="13">
        <v>59</v>
      </c>
      <c r="E38" s="14" t="s">
        <v>198</v>
      </c>
      <c r="F38" s="14">
        <v>1</v>
      </c>
      <c r="G38" s="15" t="s">
        <v>309</v>
      </c>
      <c r="H38" s="16" t="s">
        <v>218</v>
      </c>
      <c r="I38" s="35" t="s">
        <v>262</v>
      </c>
      <c r="J38" s="16" t="s">
        <v>263</v>
      </c>
      <c r="K38" s="16" t="s">
        <v>264</v>
      </c>
      <c r="L38" s="36">
        <v>1</v>
      </c>
      <c r="M38" s="18"/>
      <c r="N38" s="17"/>
      <c r="O38" s="17"/>
      <c r="P38" s="17"/>
      <c r="Q38" s="17"/>
      <c r="R38" s="17"/>
      <c r="S38" s="18"/>
      <c r="T38" s="17"/>
      <c r="U38" s="17"/>
      <c r="V38" s="17"/>
      <c r="W38" s="17"/>
      <c r="X38" s="17"/>
      <c r="Y38" s="18"/>
      <c r="Z38" s="17"/>
      <c r="AA38" s="17"/>
      <c r="AB38" s="18"/>
      <c r="AC38" s="17"/>
      <c r="AD38" s="17"/>
      <c r="AE38" s="18"/>
      <c r="AF38" s="17"/>
      <c r="AG38" s="17"/>
      <c r="AH38" s="18" t="s">
        <v>322</v>
      </c>
      <c r="AI38" s="17">
        <v>0</v>
      </c>
      <c r="AJ38" s="17" t="s">
        <v>16</v>
      </c>
      <c r="AK38" s="19">
        <v>46009</v>
      </c>
      <c r="AL38" s="19">
        <v>46359</v>
      </c>
      <c r="AM38" s="13" t="s">
        <v>126</v>
      </c>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row>
    <row r="39" spans="1:74" ht="81.650000000000006" customHeight="1" x14ac:dyDescent="0.35">
      <c r="A39" s="12">
        <v>36</v>
      </c>
      <c r="B39" s="13">
        <v>263</v>
      </c>
      <c r="C39" s="14" t="s">
        <v>78</v>
      </c>
      <c r="D39" s="13">
        <v>59</v>
      </c>
      <c r="E39" s="14" t="s">
        <v>198</v>
      </c>
      <c r="F39" s="14">
        <v>2</v>
      </c>
      <c r="G39" s="15" t="s">
        <v>309</v>
      </c>
      <c r="H39" s="16" t="s">
        <v>218</v>
      </c>
      <c r="I39" s="35" t="s">
        <v>265</v>
      </c>
      <c r="J39" s="16" t="s">
        <v>266</v>
      </c>
      <c r="K39" s="16" t="s">
        <v>267</v>
      </c>
      <c r="L39" s="36">
        <v>1</v>
      </c>
      <c r="M39" s="18"/>
      <c r="N39" s="17"/>
      <c r="O39" s="17"/>
      <c r="P39" s="17"/>
      <c r="Q39" s="17"/>
      <c r="R39" s="17"/>
      <c r="S39" s="18"/>
      <c r="T39" s="17"/>
      <c r="U39" s="17"/>
      <c r="V39" s="17"/>
      <c r="W39" s="17"/>
      <c r="X39" s="17"/>
      <c r="Y39" s="18"/>
      <c r="Z39" s="17"/>
      <c r="AA39" s="17"/>
      <c r="AB39" s="18"/>
      <c r="AC39" s="17"/>
      <c r="AD39" s="17"/>
      <c r="AE39" s="18"/>
      <c r="AF39" s="17"/>
      <c r="AG39" s="17"/>
      <c r="AH39" s="18" t="s">
        <v>322</v>
      </c>
      <c r="AI39" s="17">
        <v>0</v>
      </c>
      <c r="AJ39" s="17" t="s">
        <v>16</v>
      </c>
      <c r="AK39" s="19">
        <v>46009</v>
      </c>
      <c r="AL39" s="19">
        <v>46359</v>
      </c>
      <c r="AM39" s="13" t="s">
        <v>126</v>
      </c>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row>
    <row r="40" spans="1:74" ht="138" customHeight="1" x14ac:dyDescent="0.35">
      <c r="A40" s="12">
        <v>37</v>
      </c>
      <c r="B40" s="13">
        <v>263</v>
      </c>
      <c r="C40" s="14" t="s">
        <v>78</v>
      </c>
      <c r="D40" s="13">
        <v>59</v>
      </c>
      <c r="E40" s="14" t="s">
        <v>199</v>
      </c>
      <c r="F40" s="14">
        <v>1</v>
      </c>
      <c r="G40" s="15" t="s">
        <v>310</v>
      </c>
      <c r="H40" s="16" t="s">
        <v>219</v>
      </c>
      <c r="I40" s="35" t="s">
        <v>268</v>
      </c>
      <c r="J40" s="16" t="s">
        <v>269</v>
      </c>
      <c r="K40" s="16" t="s">
        <v>270</v>
      </c>
      <c r="L40" s="36">
        <v>1</v>
      </c>
      <c r="M40" s="18"/>
      <c r="N40" s="17"/>
      <c r="O40" s="17"/>
      <c r="P40" s="17"/>
      <c r="Q40" s="17"/>
      <c r="R40" s="17"/>
      <c r="S40" s="18"/>
      <c r="T40" s="17"/>
      <c r="U40" s="17"/>
      <c r="V40" s="17"/>
      <c r="W40" s="17"/>
      <c r="X40" s="17"/>
      <c r="Y40" s="18"/>
      <c r="Z40" s="17"/>
      <c r="AA40" s="17"/>
      <c r="AB40" s="18"/>
      <c r="AC40" s="17"/>
      <c r="AD40" s="17"/>
      <c r="AE40" s="18"/>
      <c r="AF40" s="17"/>
      <c r="AG40" s="17"/>
      <c r="AH40" s="17" t="s">
        <v>323</v>
      </c>
      <c r="AI40" s="17">
        <v>0</v>
      </c>
      <c r="AJ40" s="17" t="s">
        <v>16</v>
      </c>
      <c r="AK40" s="19">
        <v>46023</v>
      </c>
      <c r="AL40" s="19">
        <v>46111</v>
      </c>
      <c r="AM40" s="13" t="s">
        <v>295</v>
      </c>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row>
    <row r="41" spans="1:74" ht="103.75" customHeight="1" x14ac:dyDescent="0.35">
      <c r="A41" s="12">
        <v>38</v>
      </c>
      <c r="B41" s="13">
        <v>263</v>
      </c>
      <c r="C41" s="14" t="s">
        <v>78</v>
      </c>
      <c r="D41" s="13">
        <v>59</v>
      </c>
      <c r="E41" s="14" t="s">
        <v>200</v>
      </c>
      <c r="F41" s="14">
        <v>1</v>
      </c>
      <c r="G41" s="15" t="s">
        <v>311</v>
      </c>
      <c r="H41" s="16" t="s">
        <v>220</v>
      </c>
      <c r="I41" s="35" t="s">
        <v>271</v>
      </c>
      <c r="J41" s="16" t="s">
        <v>251</v>
      </c>
      <c r="K41" s="16" t="s">
        <v>252</v>
      </c>
      <c r="L41" s="17">
        <v>1</v>
      </c>
      <c r="M41" s="18"/>
      <c r="N41" s="17"/>
      <c r="O41" s="17"/>
      <c r="P41" s="17"/>
      <c r="Q41" s="17"/>
      <c r="R41" s="17"/>
      <c r="S41" s="18"/>
      <c r="T41" s="17"/>
      <c r="U41" s="17"/>
      <c r="V41" s="17"/>
      <c r="W41" s="17"/>
      <c r="X41" s="17"/>
      <c r="Y41" s="18"/>
      <c r="Z41" s="17"/>
      <c r="AA41" s="17"/>
      <c r="AB41" s="18"/>
      <c r="AC41" s="17"/>
      <c r="AD41" s="17"/>
      <c r="AE41" s="18"/>
      <c r="AF41" s="17"/>
      <c r="AG41" s="17"/>
      <c r="AH41" s="18" t="s">
        <v>321</v>
      </c>
      <c r="AI41" s="17" t="s">
        <v>332</v>
      </c>
      <c r="AJ41" s="17" t="s">
        <v>16</v>
      </c>
      <c r="AK41" s="19">
        <v>46037</v>
      </c>
      <c r="AL41" s="19">
        <v>46359</v>
      </c>
      <c r="AM41" s="13" t="s">
        <v>126</v>
      </c>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row>
    <row r="42" spans="1:74" ht="148.75" customHeight="1" x14ac:dyDescent="0.35">
      <c r="A42" s="12">
        <v>39</v>
      </c>
      <c r="B42" s="13">
        <v>263</v>
      </c>
      <c r="C42" s="14" t="s">
        <v>78</v>
      </c>
      <c r="D42" s="13">
        <v>59</v>
      </c>
      <c r="E42" s="14" t="s">
        <v>201</v>
      </c>
      <c r="F42" s="14">
        <v>1</v>
      </c>
      <c r="G42" s="15" t="s">
        <v>312</v>
      </c>
      <c r="H42" s="16" t="s">
        <v>221</v>
      </c>
      <c r="I42" s="35" t="s">
        <v>230</v>
      </c>
      <c r="J42" s="16" t="s">
        <v>231</v>
      </c>
      <c r="K42" s="16" t="s">
        <v>231</v>
      </c>
      <c r="L42" s="36">
        <v>1</v>
      </c>
      <c r="M42" s="18"/>
      <c r="N42" s="17"/>
      <c r="O42" s="17"/>
      <c r="P42" s="17"/>
      <c r="Q42" s="17"/>
      <c r="R42" s="17"/>
      <c r="S42" s="18"/>
      <c r="T42" s="17"/>
      <c r="U42" s="17"/>
      <c r="V42" s="17"/>
      <c r="W42" s="17"/>
      <c r="X42" s="17"/>
      <c r="Y42" s="18"/>
      <c r="Z42" s="17"/>
      <c r="AA42" s="17"/>
      <c r="AB42" s="18"/>
      <c r="AC42" s="17"/>
      <c r="AD42" s="17"/>
      <c r="AE42" s="18"/>
      <c r="AF42" s="17"/>
      <c r="AG42" s="17"/>
      <c r="AH42" s="18" t="s">
        <v>334</v>
      </c>
      <c r="AI42" s="17">
        <v>0</v>
      </c>
      <c r="AJ42" s="17" t="s">
        <v>16</v>
      </c>
      <c r="AK42" s="19">
        <v>46009</v>
      </c>
      <c r="AL42" s="19">
        <v>46359</v>
      </c>
      <c r="AM42" s="13" t="s">
        <v>294</v>
      </c>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row>
    <row r="43" spans="1:74" ht="99" customHeight="1" x14ac:dyDescent="0.35">
      <c r="A43" s="12">
        <v>40</v>
      </c>
      <c r="B43" s="13">
        <v>263</v>
      </c>
      <c r="C43" s="14" t="s">
        <v>78</v>
      </c>
      <c r="D43" s="13">
        <v>59</v>
      </c>
      <c r="E43" s="14" t="s">
        <v>202</v>
      </c>
      <c r="F43" s="14">
        <v>1</v>
      </c>
      <c r="G43" s="15" t="s">
        <v>313</v>
      </c>
      <c r="H43" s="16" t="s">
        <v>222</v>
      </c>
      <c r="I43" s="35" t="s">
        <v>272</v>
      </c>
      <c r="J43" s="16" t="s">
        <v>273</v>
      </c>
      <c r="K43" s="16" t="s">
        <v>274</v>
      </c>
      <c r="L43" s="36">
        <v>1</v>
      </c>
      <c r="M43" s="18"/>
      <c r="N43" s="17"/>
      <c r="O43" s="17"/>
      <c r="P43" s="17"/>
      <c r="Q43" s="17"/>
      <c r="R43" s="17"/>
      <c r="S43" s="18"/>
      <c r="T43" s="17"/>
      <c r="U43" s="17"/>
      <c r="V43" s="17"/>
      <c r="W43" s="17"/>
      <c r="X43" s="17"/>
      <c r="Y43" s="18"/>
      <c r="Z43" s="17"/>
      <c r="AA43" s="17"/>
      <c r="AB43" s="18"/>
      <c r="AC43" s="17"/>
      <c r="AD43" s="17"/>
      <c r="AE43" s="18"/>
      <c r="AF43" s="17"/>
      <c r="AG43" s="17"/>
      <c r="AH43" s="18" t="s">
        <v>321</v>
      </c>
      <c r="AI43" s="17" t="s">
        <v>332</v>
      </c>
      <c r="AJ43" s="17" t="s">
        <v>16</v>
      </c>
      <c r="AK43" s="19">
        <v>46042</v>
      </c>
      <c r="AL43" s="19">
        <v>46203</v>
      </c>
      <c r="AM43" s="13" t="s">
        <v>296</v>
      </c>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row>
    <row r="44" spans="1:74" ht="102.65" customHeight="1" x14ac:dyDescent="0.35">
      <c r="A44" s="12">
        <v>41</v>
      </c>
      <c r="B44" s="13">
        <v>263</v>
      </c>
      <c r="C44" s="14" t="s">
        <v>78</v>
      </c>
      <c r="D44" s="13">
        <v>59</v>
      </c>
      <c r="E44" s="14" t="s">
        <v>202</v>
      </c>
      <c r="F44" s="14">
        <v>2</v>
      </c>
      <c r="G44" s="15" t="s">
        <v>313</v>
      </c>
      <c r="H44" s="16" t="s">
        <v>222</v>
      </c>
      <c r="I44" s="35" t="s">
        <v>275</v>
      </c>
      <c r="J44" s="16" t="s">
        <v>276</v>
      </c>
      <c r="K44" s="16" t="s">
        <v>277</v>
      </c>
      <c r="L44" s="17">
        <v>1</v>
      </c>
      <c r="M44" s="18"/>
      <c r="N44" s="17"/>
      <c r="O44" s="17"/>
      <c r="P44" s="17"/>
      <c r="Q44" s="17"/>
      <c r="R44" s="17"/>
      <c r="S44" s="18"/>
      <c r="T44" s="17"/>
      <c r="U44" s="17"/>
      <c r="V44" s="17"/>
      <c r="W44" s="17"/>
      <c r="X44" s="17"/>
      <c r="Y44" s="18"/>
      <c r="Z44" s="17"/>
      <c r="AA44" s="17"/>
      <c r="AB44" s="18"/>
      <c r="AC44" s="17"/>
      <c r="AD44" s="17"/>
      <c r="AE44" s="18"/>
      <c r="AF44" s="17"/>
      <c r="AG44" s="17"/>
      <c r="AH44" s="18" t="s">
        <v>321</v>
      </c>
      <c r="AI44" s="17" t="s">
        <v>332</v>
      </c>
      <c r="AJ44" s="17" t="s">
        <v>16</v>
      </c>
      <c r="AK44" s="19">
        <v>46204</v>
      </c>
      <c r="AL44" s="19">
        <v>46265</v>
      </c>
      <c r="AM44" s="13" t="s">
        <v>296</v>
      </c>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row>
    <row r="45" spans="1:74" ht="96" customHeight="1" x14ac:dyDescent="0.35">
      <c r="A45" s="12">
        <v>42</v>
      </c>
      <c r="B45" s="13">
        <v>263</v>
      </c>
      <c r="C45" s="14" t="s">
        <v>78</v>
      </c>
      <c r="D45" s="13">
        <v>59</v>
      </c>
      <c r="E45" s="14" t="s">
        <v>202</v>
      </c>
      <c r="F45" s="14">
        <v>3</v>
      </c>
      <c r="G45" s="15" t="s">
        <v>313</v>
      </c>
      <c r="H45" s="16" t="s">
        <v>222</v>
      </c>
      <c r="I45" s="35" t="s">
        <v>278</v>
      </c>
      <c r="J45" s="16" t="s">
        <v>279</v>
      </c>
      <c r="K45" s="16" t="s">
        <v>280</v>
      </c>
      <c r="L45" s="36">
        <v>1</v>
      </c>
      <c r="M45" s="18"/>
      <c r="N45" s="17"/>
      <c r="O45" s="17"/>
      <c r="P45" s="17"/>
      <c r="Q45" s="17"/>
      <c r="R45" s="17"/>
      <c r="S45" s="18"/>
      <c r="T45" s="17"/>
      <c r="U45" s="17"/>
      <c r="V45" s="17"/>
      <c r="W45" s="17"/>
      <c r="X45" s="17"/>
      <c r="Y45" s="18"/>
      <c r="Z45" s="17"/>
      <c r="AA45" s="17"/>
      <c r="AB45" s="18"/>
      <c r="AC45" s="17"/>
      <c r="AD45" s="17"/>
      <c r="AE45" s="18"/>
      <c r="AF45" s="17"/>
      <c r="AG45" s="17"/>
      <c r="AH45" s="18" t="s">
        <v>321</v>
      </c>
      <c r="AI45" s="17" t="s">
        <v>332</v>
      </c>
      <c r="AJ45" s="17" t="s">
        <v>16</v>
      </c>
      <c r="AK45" s="19">
        <v>46266</v>
      </c>
      <c r="AL45" s="19">
        <v>46359</v>
      </c>
      <c r="AM45" s="13" t="s">
        <v>296</v>
      </c>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row>
    <row r="46" spans="1:74" ht="90.65" customHeight="1" x14ac:dyDescent="0.35">
      <c r="A46" s="12">
        <v>43</v>
      </c>
      <c r="B46" s="13">
        <v>263</v>
      </c>
      <c r="C46" s="14" t="s">
        <v>78</v>
      </c>
      <c r="D46" s="13">
        <v>59</v>
      </c>
      <c r="E46" s="14" t="s">
        <v>203</v>
      </c>
      <c r="F46" s="14">
        <v>1</v>
      </c>
      <c r="G46" s="15" t="s">
        <v>314</v>
      </c>
      <c r="H46" s="16" t="s">
        <v>223</v>
      </c>
      <c r="I46" s="35" t="s">
        <v>232</v>
      </c>
      <c r="J46" s="16" t="s">
        <v>233</v>
      </c>
      <c r="K46" s="16" t="s">
        <v>234</v>
      </c>
      <c r="L46" s="17">
        <v>1</v>
      </c>
      <c r="M46" s="18"/>
      <c r="N46" s="17"/>
      <c r="O46" s="17"/>
      <c r="P46" s="17"/>
      <c r="Q46" s="17"/>
      <c r="R46" s="17"/>
      <c r="S46" s="18"/>
      <c r="T46" s="17"/>
      <c r="U46" s="17"/>
      <c r="V46" s="17"/>
      <c r="W46" s="17"/>
      <c r="X46" s="17"/>
      <c r="Y46" s="18"/>
      <c r="Z46" s="17"/>
      <c r="AA46" s="17"/>
      <c r="AB46" s="18"/>
      <c r="AC46" s="17"/>
      <c r="AD46" s="17"/>
      <c r="AE46" s="18"/>
      <c r="AF46" s="17"/>
      <c r="AG46" s="17"/>
      <c r="AH46" s="18" t="s">
        <v>321</v>
      </c>
      <c r="AI46" s="17" t="s">
        <v>332</v>
      </c>
      <c r="AJ46" s="17" t="s">
        <v>16</v>
      </c>
      <c r="AK46" s="19">
        <v>46037</v>
      </c>
      <c r="AL46" s="19">
        <v>46359</v>
      </c>
      <c r="AM46" s="13" t="s">
        <v>126</v>
      </c>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row>
    <row r="47" spans="1:74" ht="103.75" customHeight="1" x14ac:dyDescent="0.35">
      <c r="A47" s="12">
        <v>44</v>
      </c>
      <c r="B47" s="13">
        <v>263</v>
      </c>
      <c r="C47" s="14" t="s">
        <v>78</v>
      </c>
      <c r="D47" s="13">
        <v>59</v>
      </c>
      <c r="E47" s="14" t="s">
        <v>203</v>
      </c>
      <c r="F47" s="14">
        <v>2</v>
      </c>
      <c r="G47" s="15" t="s">
        <v>314</v>
      </c>
      <c r="H47" s="16" t="s">
        <v>224</v>
      </c>
      <c r="I47" s="35" t="s">
        <v>281</v>
      </c>
      <c r="J47" s="16" t="s">
        <v>282</v>
      </c>
      <c r="K47" s="16" t="s">
        <v>283</v>
      </c>
      <c r="L47" s="36">
        <v>12</v>
      </c>
      <c r="M47" s="18"/>
      <c r="N47" s="17"/>
      <c r="O47" s="17"/>
      <c r="P47" s="17"/>
      <c r="Q47" s="17"/>
      <c r="R47" s="17"/>
      <c r="S47" s="18"/>
      <c r="T47" s="17"/>
      <c r="U47" s="17"/>
      <c r="V47" s="17"/>
      <c r="W47" s="17"/>
      <c r="X47" s="17"/>
      <c r="Y47" s="18"/>
      <c r="Z47" s="17"/>
      <c r="AA47" s="17"/>
      <c r="AB47" s="18"/>
      <c r="AC47" s="17"/>
      <c r="AD47" s="17"/>
      <c r="AE47" s="18"/>
      <c r="AF47" s="17"/>
      <c r="AG47" s="17"/>
      <c r="AH47" s="18" t="s">
        <v>321</v>
      </c>
      <c r="AI47" s="17" t="s">
        <v>332</v>
      </c>
      <c r="AJ47" s="17" t="s">
        <v>16</v>
      </c>
      <c r="AK47" s="19">
        <v>46037</v>
      </c>
      <c r="AL47" s="19">
        <v>46359</v>
      </c>
      <c r="AM47" s="13" t="s">
        <v>126</v>
      </c>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row>
    <row r="48" spans="1:74" ht="116.4" customHeight="1" x14ac:dyDescent="0.35">
      <c r="A48" s="12">
        <v>45</v>
      </c>
      <c r="B48" s="13">
        <v>263</v>
      </c>
      <c r="C48" s="14" t="s">
        <v>78</v>
      </c>
      <c r="D48" s="13">
        <v>59</v>
      </c>
      <c r="E48" s="14" t="s">
        <v>204</v>
      </c>
      <c r="F48" s="14">
        <v>1</v>
      </c>
      <c r="G48" s="15" t="s">
        <v>315</v>
      </c>
      <c r="H48" s="16" t="s">
        <v>225</v>
      </c>
      <c r="I48" s="35" t="s">
        <v>284</v>
      </c>
      <c r="J48" s="16" t="s">
        <v>251</v>
      </c>
      <c r="K48" s="16" t="s">
        <v>252</v>
      </c>
      <c r="L48" s="17">
        <v>1</v>
      </c>
      <c r="M48" s="18"/>
      <c r="N48" s="17"/>
      <c r="O48" s="17"/>
      <c r="P48" s="17"/>
      <c r="Q48" s="17"/>
      <c r="R48" s="17"/>
      <c r="S48" s="18"/>
      <c r="T48" s="17"/>
      <c r="U48" s="17"/>
      <c r="V48" s="17"/>
      <c r="W48" s="17"/>
      <c r="X48" s="17"/>
      <c r="Y48" s="18"/>
      <c r="Z48" s="17"/>
      <c r="AA48" s="17"/>
      <c r="AB48" s="18"/>
      <c r="AC48" s="17"/>
      <c r="AD48" s="17"/>
      <c r="AE48" s="18"/>
      <c r="AF48" s="17"/>
      <c r="AG48" s="17"/>
      <c r="AH48" s="18" t="s">
        <v>321</v>
      </c>
      <c r="AI48" s="17" t="s">
        <v>332</v>
      </c>
      <c r="AJ48" s="17" t="s">
        <v>16</v>
      </c>
      <c r="AK48" s="19">
        <v>46037</v>
      </c>
      <c r="AL48" s="19">
        <v>46359</v>
      </c>
      <c r="AM48" s="13" t="s">
        <v>126</v>
      </c>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row>
    <row r="49" spans="1:74" ht="117" customHeight="1" x14ac:dyDescent="0.35">
      <c r="A49" s="12">
        <v>46</v>
      </c>
      <c r="B49" s="13">
        <v>263</v>
      </c>
      <c r="C49" s="14" t="s">
        <v>78</v>
      </c>
      <c r="D49" s="13">
        <v>59</v>
      </c>
      <c r="E49" s="14" t="s">
        <v>205</v>
      </c>
      <c r="F49" s="14">
        <v>1</v>
      </c>
      <c r="G49" s="15" t="s">
        <v>316</v>
      </c>
      <c r="H49" s="16" t="s">
        <v>226</v>
      </c>
      <c r="I49" s="35" t="s">
        <v>285</v>
      </c>
      <c r="J49" s="16" t="s">
        <v>286</v>
      </c>
      <c r="K49" s="16" t="s">
        <v>287</v>
      </c>
      <c r="L49" s="36">
        <v>1</v>
      </c>
      <c r="M49" s="18"/>
      <c r="N49" s="17"/>
      <c r="O49" s="17"/>
      <c r="P49" s="17"/>
      <c r="Q49" s="17"/>
      <c r="R49" s="17"/>
      <c r="S49" s="18"/>
      <c r="T49" s="17"/>
      <c r="U49" s="17"/>
      <c r="V49" s="17"/>
      <c r="W49" s="17"/>
      <c r="X49" s="17"/>
      <c r="Y49" s="18"/>
      <c r="Z49" s="17"/>
      <c r="AA49" s="17"/>
      <c r="AB49" s="18"/>
      <c r="AC49" s="17"/>
      <c r="AD49" s="17"/>
      <c r="AE49" s="18"/>
      <c r="AF49" s="17"/>
      <c r="AG49" s="17"/>
      <c r="AH49" s="18" t="s">
        <v>327</v>
      </c>
      <c r="AI49" s="17" t="s">
        <v>332</v>
      </c>
      <c r="AJ49" s="17" t="s">
        <v>16</v>
      </c>
      <c r="AK49" s="19">
        <v>46023</v>
      </c>
      <c r="AL49" s="19">
        <v>46112</v>
      </c>
      <c r="AM49" s="13" t="s">
        <v>25</v>
      </c>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row>
    <row r="50" spans="1:74" ht="135" customHeight="1" x14ac:dyDescent="0.35">
      <c r="A50" s="12">
        <v>47</v>
      </c>
      <c r="B50" s="13">
        <v>263</v>
      </c>
      <c r="C50" s="14" t="s">
        <v>78</v>
      </c>
      <c r="D50" s="13">
        <v>59</v>
      </c>
      <c r="E50" s="14" t="s">
        <v>206</v>
      </c>
      <c r="F50" s="14">
        <v>1</v>
      </c>
      <c r="G50" s="15" t="s">
        <v>317</v>
      </c>
      <c r="H50" s="16" t="s">
        <v>227</v>
      </c>
      <c r="I50" s="35" t="s">
        <v>288</v>
      </c>
      <c r="J50" s="16" t="s">
        <v>289</v>
      </c>
      <c r="K50" s="16" t="s">
        <v>290</v>
      </c>
      <c r="L50" s="36">
        <v>12</v>
      </c>
      <c r="M50" s="18"/>
      <c r="N50" s="17"/>
      <c r="O50" s="17"/>
      <c r="P50" s="17"/>
      <c r="Q50" s="17"/>
      <c r="R50" s="17"/>
      <c r="S50" s="18"/>
      <c r="T50" s="17"/>
      <c r="U50" s="17"/>
      <c r="V50" s="17"/>
      <c r="W50" s="17"/>
      <c r="X50" s="17"/>
      <c r="Y50" s="18"/>
      <c r="Z50" s="17"/>
      <c r="AA50" s="17"/>
      <c r="AB50" s="18"/>
      <c r="AC50" s="17"/>
      <c r="AD50" s="17"/>
      <c r="AE50" s="18"/>
      <c r="AF50" s="17"/>
      <c r="AG50" s="17"/>
      <c r="AH50" s="18" t="s">
        <v>327</v>
      </c>
      <c r="AI50" s="17" t="s">
        <v>332</v>
      </c>
      <c r="AJ50" s="17" t="s">
        <v>16</v>
      </c>
      <c r="AK50" s="19">
        <v>46023</v>
      </c>
      <c r="AL50" s="19">
        <v>46359</v>
      </c>
      <c r="AM50" s="13" t="s">
        <v>297</v>
      </c>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row>
    <row r="51" spans="1:74" ht="138" customHeight="1" x14ac:dyDescent="0.35">
      <c r="A51" s="12">
        <v>48</v>
      </c>
      <c r="B51" s="13">
        <v>263</v>
      </c>
      <c r="C51" s="14" t="s">
        <v>78</v>
      </c>
      <c r="D51" s="13">
        <v>59</v>
      </c>
      <c r="E51" s="14" t="s">
        <v>206</v>
      </c>
      <c r="F51" s="14">
        <v>2</v>
      </c>
      <c r="G51" s="15" t="s">
        <v>317</v>
      </c>
      <c r="H51" s="16" t="s">
        <v>227</v>
      </c>
      <c r="I51" s="35" t="s">
        <v>291</v>
      </c>
      <c r="J51" s="16" t="s">
        <v>292</v>
      </c>
      <c r="K51" s="16" t="s">
        <v>293</v>
      </c>
      <c r="L51" s="36">
        <v>4</v>
      </c>
      <c r="M51" s="18"/>
      <c r="N51" s="17"/>
      <c r="O51" s="17"/>
      <c r="P51" s="17"/>
      <c r="Q51" s="17"/>
      <c r="R51" s="17"/>
      <c r="S51" s="18"/>
      <c r="T51" s="17"/>
      <c r="U51" s="17"/>
      <c r="V51" s="17"/>
      <c r="W51" s="17"/>
      <c r="X51" s="17"/>
      <c r="Y51" s="18"/>
      <c r="Z51" s="17"/>
      <c r="AA51" s="17"/>
      <c r="AB51" s="18"/>
      <c r="AC51" s="17"/>
      <c r="AD51" s="17"/>
      <c r="AE51" s="18"/>
      <c r="AF51" s="17"/>
      <c r="AG51" s="17"/>
      <c r="AH51" s="18" t="s">
        <v>327</v>
      </c>
      <c r="AI51" s="17" t="s">
        <v>332</v>
      </c>
      <c r="AJ51" s="17" t="s">
        <v>16</v>
      </c>
      <c r="AK51" s="19">
        <v>46023</v>
      </c>
      <c r="AL51" s="19">
        <v>46359</v>
      </c>
      <c r="AM51" s="13" t="s">
        <v>297</v>
      </c>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row>
  </sheetData>
  <autoFilter ref="A3:AM51" xr:uid="{CB5BFB51-CF44-4FC3-A0CE-A9F191DD193B}"/>
  <mergeCells count="1">
    <mergeCell ref="B2:AL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seguim</vt:lpstr>
      <vt:lpstr>Hoja1</vt:lpstr>
      <vt:lpstr>td</vt:lpstr>
      <vt:lpstr>seguim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Instructor: Jose Edwin Lozano</cp:lastModifiedBy>
  <dcterms:created xsi:type="dcterms:W3CDTF">2021-02-18T01:29:41Z</dcterms:created>
  <dcterms:modified xsi:type="dcterms:W3CDTF">2026-07-15T15:14:13Z</dcterms:modified>
</cp:coreProperties>
</file>